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01\Desktop\OAI -2025\7 JULIO\BALANC GRAL\"/>
    </mc:Choice>
  </mc:AlternateContent>
  <bookViews>
    <workbookView xWindow="0" yWindow="0" windowWidth="19200" windowHeight="11595" firstSheet="1" activeTab="1"/>
  </bookViews>
  <sheets>
    <sheet name="f" sheetId="1" state="hidden" r:id="rId1"/>
    <sheet name="Hoja5" sheetId="6" r:id="rId2"/>
    <sheet name="Hoja4" sheetId="5" state="hidden" r:id="rId3"/>
    <sheet name="Hoja2" sheetId="3" state="hidden" r:id="rId4"/>
    <sheet name="Hoja3" sheetId="4" state="hidden" r:id="rId5"/>
    <sheet name="Hoja1" sheetId="2" state="hidden" r:id="rId6"/>
  </sheets>
  <definedNames>
    <definedName name="_xlnm.Print_Area" localSheetId="0">f!$A$1:$D$66</definedName>
    <definedName name="_xlnm.Print_Area" localSheetId="1">Hoja5!$A$1:$D$56</definedName>
    <definedName name="Print_Area" localSheetId="0">f!$B$3:$D$65</definedName>
    <definedName name="Print_Area" localSheetId="3">Hoja2!$A$1:$F$63</definedName>
  </definedNames>
  <calcPr calcId="152511"/>
</workbook>
</file>

<file path=xl/calcChain.xml><?xml version="1.0" encoding="utf-8"?>
<calcChain xmlns="http://schemas.openxmlformats.org/spreadsheetml/2006/main">
  <c r="D31" i="6" l="1"/>
  <c r="D42" i="6"/>
  <c r="D35" i="6"/>
  <c r="D25" i="6"/>
  <c r="D18" i="6"/>
  <c r="D26" i="6" l="1"/>
  <c r="D36" i="6"/>
  <c r="D43" i="6" s="1"/>
  <c r="G36" i="6" s="1"/>
  <c r="D44" i="1"/>
  <c r="G42" i="6" l="1"/>
  <c r="F33" i="1"/>
  <c r="D57" i="1" l="1"/>
  <c r="D50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D25" i="1" l="1"/>
  <c r="D34" i="1" l="1"/>
  <c r="D51" i="1" l="1"/>
  <c r="D35" i="1"/>
  <c r="D58" i="1" l="1"/>
  <c r="G57" i="1" l="1"/>
  <c r="G51" i="1"/>
</calcChain>
</file>

<file path=xl/sharedStrings.xml><?xml version="1.0" encoding="utf-8"?>
<sst xmlns="http://schemas.openxmlformats.org/spreadsheetml/2006/main" count="175" uniqueCount="102">
  <si>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</si>
  <si>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</si>
  <si>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</si>
  <si>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</si>
  <si>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</si>
  <si>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</si>
  <si>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</si>
  <si>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</si>
  <si>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</si>
  <si>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</si>
  <si>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</si>
  <si>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</si>
  <si>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</si>
  <si>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</si>
  <si>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</si>
  <si>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</si>
  <si>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</si>
  <si>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</si>
  <si>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</si>
  <si>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</si>
  <si>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</si>
  <si>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</si>
  <si>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</si>
  <si>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</si>
  <si>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</si>
  <si>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</si>
  <si>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</si>
  <si>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</si>
  <si>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</si>
  <si>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</si>
  <si>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</si>
  <si>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</si>
  <si>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</si>
  <si>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</si>
  <si>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</si>
  <si>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</si>
  <si>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</si>
  <si>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</si>
  <si>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</si>
  <si>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</si>
  <si>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</si>
  <si>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</si>
  <si>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</si>
  <si>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</si>
  <si>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</si>
  <si>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</si>
  <si>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</si>
  <si>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</si>
  <si>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</si>
  <si>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</si>
  <si>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</si>
  <si>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</si>
  <si>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</si>
  <si>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</si>
  <si>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</si>
  <si>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</si>
  <si>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</si>
  <si>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 xml:space="preserve"> DEDUCCIÓNES Y RETENCIÓNES POR PAGAR</t>
  </si>
  <si>
    <t>INTERÉSES POR PAGAR</t>
  </si>
  <si>
    <t>COMISIÓNES A PAGAR</t>
  </si>
  <si>
    <t>PRÉSTAMOS INTERNOS A PAGAR A LARGO PLAZO</t>
  </si>
  <si>
    <t>PRÉSTAMOS EXTERNOS A PAGAR A LARGO PLAZO</t>
  </si>
  <si>
    <t>RESULTADO DE PERIÓDOS ANTERIORES</t>
  </si>
  <si>
    <t>RESULTADO DEL PERIÓDO</t>
  </si>
  <si>
    <t xml:space="preserve">INVENTARIOS DE MERCANCÍAS </t>
  </si>
  <si>
    <t>OTROS ACTÍVOS</t>
  </si>
  <si>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</si>
  <si>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>Ing. Francisco Emiliano</t>
  </si>
  <si>
    <t>Encargado Administrativo</t>
  </si>
  <si>
    <t xml:space="preserve">   Encargada de Contabilidad</t>
  </si>
  <si>
    <t>Licda. Mercedes de la Cruz</t>
  </si>
  <si>
    <t xml:space="preserve">AL 31 DE JULIO 2025 </t>
  </si>
  <si>
    <t>BIENES INTANGIBLES</t>
  </si>
  <si>
    <t>Total activos netos/patrimonio mas pasivos</t>
  </si>
  <si>
    <t>Patrimonio Neto</t>
  </si>
  <si>
    <t>Resultado Acumulado</t>
  </si>
  <si>
    <t>Resultados Positivos (ahorro)/ negativo (desahorro)</t>
  </si>
  <si>
    <t xml:space="preserve">Activos Netos/Patrimonio </t>
  </si>
  <si>
    <t>Total Pasivos</t>
  </si>
  <si>
    <t>Cuentas por pagar a largo plazo</t>
  </si>
  <si>
    <t>Efectivo y equivalente de efectivo</t>
  </si>
  <si>
    <t>Inventarios</t>
  </si>
  <si>
    <t>Cuentas por pagar a corto plazo</t>
  </si>
  <si>
    <t xml:space="preserve">Activos intangibles </t>
  </si>
  <si>
    <t>Mobiliarios y equipos de oficina</t>
  </si>
  <si>
    <t>Equipos de transporte</t>
  </si>
  <si>
    <t>Bienes inmuebles</t>
  </si>
  <si>
    <t>Terrenos</t>
  </si>
  <si>
    <t xml:space="preserve">Estado de situacion Financiera </t>
  </si>
  <si>
    <t xml:space="preserve">AL 31 de  Julio del 2025 </t>
  </si>
  <si>
    <t>Activos</t>
  </si>
  <si>
    <t>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</si>
  <si>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</si>
  <si>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</si>
  <si>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</si>
  <si>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</si>
  <si>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</si>
  <si>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</si>
  <si>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>Total pasivos no corrientes</t>
  </si>
  <si>
    <t>Pasivos  no corrientes</t>
  </si>
  <si>
    <t>Patrimonio</t>
  </si>
  <si>
    <t>Total activos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</si>
</sst>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i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56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164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5" fontId="10" fillId="4" borderId="0" xfId="1" applyFont="1" applyFill="1"/>
    <xf numFmtId="43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164" fontId="0" fillId="0" borderId="0" xfId="0" applyNumberFormat="1"/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5" fontId="0" fillId="4" borderId="0" xfId="1" applyFont="1" applyFill="1"/>
    <xf numFmtId="43" fontId="0" fillId="4" borderId="0" xfId="0" applyNumberFormat="1" applyFont="1" applyFill="1"/>
    <xf numFmtId="165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5" fontId="16" fillId="3" borderId="0" xfId="1" applyFont="1" applyFill="1" applyBorder="1" applyAlignment="1">
      <alignment horizontal="right" wrapText="1"/>
    </xf>
    <xf numFmtId="165" fontId="16" fillId="3" borderId="0" xfId="1" applyFont="1" applyFill="1" applyBorder="1" applyAlignment="1">
      <alignment horizontal="right"/>
    </xf>
    <xf numFmtId="164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5" fontId="0" fillId="0" borderId="0" xfId="1" applyFont="1"/>
    <xf numFmtId="165" fontId="23" fillId="0" borderId="0" xfId="1" applyFont="1"/>
    <xf numFmtId="164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3" xfId="3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0" fontId="15" fillId="0" borderId="0" xfId="2" applyFont="1" applyBorder="1" applyAlignment="1">
      <alignment horizontal="center"/>
    </xf>
    <xf numFmtId="166" fontId="24" fillId="0" borderId="2" xfId="3" applyFont="1" applyFill="1" applyBorder="1" applyAlignment="1">
      <alignment horizontal="right" wrapText="1"/>
    </xf>
    <xf numFmtId="0" fontId="0" fillId="0" borderId="0" xfId="0" applyFont="1" applyAlignment="1"/>
    <xf numFmtId="0" fontId="17" fillId="0" borderId="0" xfId="0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/>
    <xf numFmtId="0" fontId="15" fillId="0" borderId="0" xfId="2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5" fillId="0" borderId="0" xfId="2" applyFont="1" applyBorder="1" applyAlignment="1">
      <alignment horizontal="center" wrapText="1"/>
    </xf>
    <xf numFmtId="0" fontId="16" fillId="0" borderId="0" xfId="2" applyFont="1" applyAlignment="1">
      <alignment horizontal="center" wrapText="1"/>
    </xf>
    <xf numFmtId="166" fontId="16" fillId="5" borderId="0" xfId="3" applyFont="1" applyFill="1" applyAlignment="1">
      <alignment horizontal="right" wrapText="1"/>
    </xf>
    <xf numFmtId="166" fontId="16" fillId="5" borderId="0" xfId="3" applyFont="1" applyFill="1" applyBorder="1" applyAlignment="1">
      <alignment horizontal="right" wrapText="1"/>
    </xf>
    <xf numFmtId="165" fontId="0" fillId="5" borderId="0" xfId="1" applyFont="1" applyFill="1"/>
    <xf numFmtId="0" fontId="15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25" fillId="3" borderId="0" xfId="2" applyFont="1" applyFill="1"/>
    <xf numFmtId="0" fontId="26" fillId="3" borderId="0" xfId="2" applyFont="1" applyFill="1"/>
    <xf numFmtId="0" fontId="9" fillId="3" borderId="0" xfId="2" applyFont="1" applyFill="1"/>
    <xf numFmtId="0" fontId="27" fillId="0" borderId="0" xfId="0" applyFont="1"/>
    <xf numFmtId="0" fontId="25" fillId="3" borderId="0" xfId="2" applyFont="1" applyFill="1" applyBorder="1"/>
    <xf numFmtId="166" fontId="25" fillId="0" borderId="0" xfId="3" applyFont="1" applyFill="1" applyAlignment="1">
      <alignment horizontal="right" wrapText="1"/>
    </xf>
    <xf numFmtId="166" fontId="25" fillId="4" borderId="0" xfId="3" applyFont="1" applyFill="1" applyAlignment="1">
      <alignment horizontal="right" wrapText="1"/>
    </xf>
    <xf numFmtId="166" fontId="9" fillId="3" borderId="3" xfId="3" applyFont="1" applyFill="1" applyBorder="1" applyAlignment="1">
      <alignment horizontal="right" wrapText="1"/>
    </xf>
    <xf numFmtId="0" fontId="25" fillId="3" borderId="0" xfId="2" applyFont="1" applyFill="1" applyAlignment="1">
      <alignment horizontal="right"/>
    </xf>
    <xf numFmtId="165" fontId="27" fillId="4" borderId="0" xfId="1" applyFont="1" applyFill="1"/>
    <xf numFmtId="43" fontId="27" fillId="4" borderId="0" xfId="0" applyNumberFormat="1" applyFont="1" applyFill="1"/>
    <xf numFmtId="165" fontId="25" fillId="3" borderId="0" xfId="1" applyFont="1" applyFill="1" applyAlignment="1">
      <alignment horizontal="right" wrapText="1"/>
    </xf>
    <xf numFmtId="166" fontId="9" fillId="3" borderId="4" xfId="3" applyFont="1" applyFill="1" applyBorder="1" applyAlignment="1">
      <alignment horizontal="right" wrapText="1"/>
    </xf>
    <xf numFmtId="166" fontId="9" fillId="3" borderId="0" xfId="3" applyFont="1" applyFill="1" applyBorder="1" applyAlignment="1">
      <alignment horizontal="right" wrapText="1"/>
    </xf>
    <xf numFmtId="0" fontId="9" fillId="3" borderId="0" xfId="2" applyFont="1" applyFill="1" applyAlignment="1">
      <alignment horizontal="right"/>
    </xf>
    <xf numFmtId="0" fontId="28" fillId="3" borderId="0" xfId="2" applyFont="1" applyFill="1"/>
    <xf numFmtId="0" fontId="25" fillId="3" borderId="0" xfId="2" applyFont="1" applyFill="1" applyBorder="1" applyAlignment="1">
      <alignment horizontal="right"/>
    </xf>
    <xf numFmtId="166" fontId="25" fillId="3" borderId="0" xfId="3" applyFont="1" applyFill="1" applyBorder="1" applyAlignment="1">
      <alignment horizontal="right"/>
    </xf>
    <xf numFmtId="166" fontId="29" fillId="4" borderId="0" xfId="3" applyFont="1" applyFill="1" applyBorder="1" applyAlignment="1">
      <alignment horizontal="right" wrapText="1"/>
    </xf>
    <xf numFmtId="166" fontId="25" fillId="3" borderId="0" xfId="3" applyFont="1" applyFill="1" applyAlignment="1">
      <alignment horizontal="right"/>
    </xf>
    <xf numFmtId="165" fontId="25" fillId="3" borderId="0" xfId="1" applyFont="1" applyFill="1" applyBorder="1" applyAlignment="1">
      <alignment horizontal="right" wrapText="1"/>
    </xf>
    <xf numFmtId="165" fontId="25" fillId="3" borderId="0" xfId="1" applyFont="1" applyFill="1" applyBorder="1" applyAlignment="1">
      <alignment horizontal="right"/>
    </xf>
    <xf numFmtId="0" fontId="30" fillId="0" borderId="0" xfId="2" applyFont="1"/>
    <xf numFmtId="166" fontId="30" fillId="0" borderId="0" xfId="3" applyFont="1"/>
    <xf numFmtId="0" fontId="9" fillId="0" borderId="0" xfId="2" applyFont="1" applyBorder="1" applyAlignment="1">
      <alignment horizontal="center" wrapTex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wrapText="1"/>
    </xf>
    <xf numFmtId="0" fontId="25" fillId="0" borderId="0" xfId="2" applyFont="1" applyAlignment="1">
      <alignment horizontal="center" wrapText="1"/>
    </xf>
    <xf numFmtId="0" fontId="25" fillId="0" borderId="0" xfId="2" applyFont="1" applyAlignment="1"/>
    <xf numFmtId="0" fontId="25" fillId="0" borderId="0" xfId="2" applyFont="1" applyAlignment="1">
      <alignment horizontal="left" wrapText="1"/>
    </xf>
    <xf numFmtId="0" fontId="9" fillId="0" borderId="0" xfId="2" applyFont="1" applyAlignment="1"/>
    <xf numFmtId="0" fontId="26" fillId="3" borderId="0" xfId="2" applyFont="1" applyFill="1" applyAlignment="1">
      <alignment horizontal="center"/>
    </xf>
    <xf numFmtId="2" fontId="26" fillId="3" borderId="0" xfId="2" applyNumberFormat="1" applyFont="1" applyFill="1" applyAlignment="1"/>
    <xf numFmtId="0" fontId="31" fillId="3" borderId="0" xfId="2" applyFont="1" applyFill="1"/>
    <xf numFmtId="166" fontId="25" fillId="4" borderId="3" xfId="3" applyFont="1" applyFill="1" applyBorder="1" applyAlignment="1">
      <alignment horizontal="right" wrapText="1"/>
    </xf>
    <xf numFmtId="4" fontId="25" fillId="3" borderId="3" xfId="3" applyNumberFormat="1" applyFont="1" applyFill="1" applyBorder="1" applyAlignment="1">
      <alignment horizontal="right" wrapText="1"/>
    </xf>
    <xf numFmtId="165" fontId="27" fillId="4" borderId="3" xfId="1" applyFont="1" applyFill="1" applyBorder="1"/>
    <xf numFmtId="0" fontId="0" fillId="0" borderId="0" xfId="0" applyAlignment="1">
      <alignment horizontal="center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32" fillId="3" borderId="0" xfId="2" applyFont="1" applyFill="1" applyAlignment="1">
      <alignment horizontal="center"/>
    </xf>
    <xf numFmtId="0" fontId="31" fillId="3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5" fillId="0" borderId="0" xfId="2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380205</xdr:colOff>
      <xdr:row>8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89468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3857624</xdr:colOff>
      <xdr:row>3</xdr:row>
      <xdr:rowOff>28575</xdr:rowOff>
    </xdr:from>
    <xdr:to>
      <xdr:col>3</xdr:col>
      <xdr:colOff>1790700</xdr:colOff>
      <xdr:row>9</xdr:row>
      <xdr:rowOff>19050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981699" y="600075"/>
          <a:ext cx="2133601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380205</xdr:colOff>
      <xdr:row>8</xdr:row>
      <xdr:rowOff>200025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89468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3524249</xdr:colOff>
      <xdr:row>2</xdr:row>
      <xdr:rowOff>104775</xdr:rowOff>
    </xdr:from>
    <xdr:to>
      <xdr:col>3</xdr:col>
      <xdr:colOff>1457325</xdr:colOff>
      <xdr:row>8</xdr:row>
      <xdr:rowOff>171450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648324" y="485775"/>
          <a:ext cx="2133601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7" zoomScaleNormal="100" workbookViewId="0">
      <selection activeCell="C36" sqref="C36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136"/>
      <c r="C1" s="136"/>
      <c r="D1" s="136"/>
    </row>
    <row r="2" spans="1:4" x14ac:dyDescent="0.25">
      <c r="B2" s="136"/>
      <c r="C2" s="136"/>
      <c r="D2" s="136"/>
    </row>
    <row r="3" spans="1:4" x14ac:dyDescent="0.25">
      <c r="A3" s="86"/>
      <c r="B3" s="136"/>
      <c r="C3" s="136"/>
      <c r="D3" s="136"/>
    </row>
    <row r="4" spans="1:4" x14ac:dyDescent="0.25">
      <c r="A4" s="86"/>
      <c r="B4" s="136"/>
      <c r="C4" s="136"/>
      <c r="D4" s="136"/>
    </row>
    <row r="5" spans="1:4" ht="23.25" customHeight="1" x14ac:dyDescent="0.25">
      <c r="A5" s="86"/>
      <c r="B5" s="136"/>
      <c r="C5" s="136"/>
      <c r="D5" s="136"/>
    </row>
    <row r="6" spans="1:4" ht="18" customHeight="1" x14ac:dyDescent="0.25">
      <c r="A6" s="87" t="s">
        <v>66</v>
      </c>
      <c r="B6" s="136"/>
      <c r="C6" s="136"/>
      <c r="D6" s="136"/>
    </row>
    <row r="7" spans="1:4" x14ac:dyDescent="0.25">
      <c r="A7" s="42"/>
      <c r="B7" s="136"/>
      <c r="C7" s="136"/>
      <c r="D7" s="136"/>
    </row>
    <row r="8" spans="1:4" x14ac:dyDescent="0.25">
      <c r="A8" s="137" t="s">
        <v>3</v>
      </c>
      <c r="B8" s="137"/>
      <c r="C8" s="137"/>
      <c r="D8" s="137"/>
    </row>
    <row r="9" spans="1:4" x14ac:dyDescent="0.25">
      <c r="A9" s="138" t="s">
        <v>71</v>
      </c>
      <c r="B9" s="138"/>
      <c r="C9" s="138"/>
      <c r="D9" s="138"/>
    </row>
    <row r="10" spans="1:4" x14ac:dyDescent="0.25">
      <c r="A10" s="138" t="s">
        <v>4</v>
      </c>
      <c r="B10" s="138"/>
      <c r="C10" s="138"/>
      <c r="D10" s="138"/>
    </row>
    <row r="11" spans="1:4" ht="8.25" customHeight="1" x14ac:dyDescent="0.25">
      <c r="A11" s="42"/>
      <c r="B11" s="138"/>
      <c r="C11" s="138"/>
      <c r="D11" s="138"/>
    </row>
    <row r="12" spans="1:4" ht="8.25" customHeight="1" x14ac:dyDescent="0.25">
      <c r="A12" s="42"/>
      <c r="B12" s="81"/>
      <c r="C12" s="81"/>
      <c r="D12" s="81"/>
    </row>
    <row r="13" spans="1:4" ht="8.25" customHeight="1" x14ac:dyDescent="0.25">
      <c r="A13" s="42"/>
      <c r="B13" s="81"/>
      <c r="C13" s="81"/>
      <c r="D13" s="81"/>
    </row>
    <row r="14" spans="1:4" ht="8.25" customHeight="1" x14ac:dyDescent="0.25">
      <c r="A14" s="42"/>
      <c r="B14" s="81"/>
      <c r="C14" s="81"/>
      <c r="D14" s="81"/>
    </row>
    <row r="15" spans="1:4" ht="8.25" customHeight="1" x14ac:dyDescent="0.25">
      <c r="A15" s="42"/>
      <c r="B15" s="81"/>
      <c r="C15" s="81"/>
      <c r="D15" s="81"/>
    </row>
    <row r="16" spans="1:4" ht="8.25" customHeight="1" x14ac:dyDescent="0.25">
      <c r="A16" s="42"/>
      <c r="B16" s="81"/>
      <c r="C16" s="81"/>
      <c r="D16" s="81"/>
    </row>
    <row r="17" spans="1:6" ht="19.5" customHeight="1" x14ac:dyDescent="0.25">
      <c r="A17" s="42"/>
      <c r="B17" s="36" t="s">
        <v>5</v>
      </c>
      <c r="C17" s="42"/>
      <c r="D17" s="43"/>
    </row>
    <row r="18" spans="1:6" ht="18" customHeight="1" x14ac:dyDescent="0.25">
      <c r="A18" s="42"/>
      <c r="B18" s="36" t="s">
        <v>6</v>
      </c>
      <c r="C18" s="36"/>
      <c r="D18" s="44"/>
    </row>
    <row r="19" spans="1:6" x14ac:dyDescent="0.25">
      <c r="A19" s="45"/>
      <c r="B19" s="46" t="s">
        <v>56</v>
      </c>
      <c r="C19" s="48"/>
      <c r="D19" s="49">
        <v>28201890.300000001</v>
      </c>
    </row>
    <row r="20" spans="1:6" ht="17.25" x14ac:dyDescent="0.4">
      <c r="A20" s="42"/>
      <c r="B20" s="46" t="s">
        <v>8</v>
      </c>
      <c r="C20" s="46"/>
      <c r="D20" s="85">
        <v>0</v>
      </c>
    </row>
    <row r="21" spans="1:6" x14ac:dyDescent="0.25">
      <c r="A21" s="42"/>
      <c r="B21" s="46" t="s">
        <v>64</v>
      </c>
      <c r="C21" s="46"/>
      <c r="D21" s="44">
        <v>0</v>
      </c>
    </row>
    <row r="22" spans="1:6" x14ac:dyDescent="0.25">
      <c r="A22" s="42"/>
      <c r="B22" s="50" t="s">
        <v>55</v>
      </c>
      <c r="C22" s="46"/>
      <c r="D22" s="94">
        <v>2885806.78</v>
      </c>
    </row>
    <row r="23" spans="1:6" x14ac:dyDescent="0.25">
      <c r="A23" s="42"/>
      <c r="B23" s="46" t="s">
        <v>65</v>
      </c>
      <c r="C23" s="46"/>
      <c r="D23" s="51" t="s">
        <v>39</v>
      </c>
    </row>
    <row r="24" spans="1:6" ht="13.5" customHeight="1" x14ac:dyDescent="0.25">
      <c r="A24" s="42"/>
      <c r="B24" s="46"/>
      <c r="C24" s="46"/>
      <c r="D24" s="52"/>
    </row>
    <row r="25" spans="1:6" x14ac:dyDescent="0.25">
      <c r="A25" s="42"/>
      <c r="B25" s="36" t="s">
        <v>12</v>
      </c>
      <c r="C25" s="36"/>
      <c r="D25" s="53">
        <f>+D19+D22</f>
        <v>31087697.080000002</v>
      </c>
    </row>
    <row r="26" spans="1:6" ht="8.25" customHeight="1" x14ac:dyDescent="0.25">
      <c r="A26" s="42"/>
      <c r="B26" s="36"/>
      <c r="C26" s="36"/>
      <c r="D26" s="54"/>
    </row>
    <row r="27" spans="1:6" x14ac:dyDescent="0.25">
      <c r="A27" s="42"/>
      <c r="B27" s="36" t="s">
        <v>13</v>
      </c>
      <c r="C27" s="36"/>
      <c r="D27" s="54"/>
    </row>
    <row r="28" spans="1:6" x14ac:dyDescent="0.25">
      <c r="A28" s="42"/>
      <c r="B28" s="46" t="s">
        <v>14</v>
      </c>
      <c r="C28" s="46"/>
      <c r="D28" s="55">
        <v>28736539.219999999</v>
      </c>
    </row>
    <row r="29" spans="1:6" x14ac:dyDescent="0.25">
      <c r="A29" s="42"/>
      <c r="B29" s="46" t="s">
        <v>15</v>
      </c>
      <c r="C29" s="46"/>
      <c r="D29" s="56">
        <v>3253663.03</v>
      </c>
    </row>
    <row r="30" spans="1:6" x14ac:dyDescent="0.25">
      <c r="A30" s="42"/>
      <c r="B30" s="46" t="s">
        <v>53</v>
      </c>
      <c r="C30" s="46"/>
      <c r="D30" s="57">
        <v>41933420</v>
      </c>
      <c r="F30" s="79">
        <v>1819500</v>
      </c>
    </row>
    <row r="31" spans="1:6" x14ac:dyDescent="0.25">
      <c r="A31" s="42"/>
      <c r="B31" s="46" t="s">
        <v>54</v>
      </c>
      <c r="C31" s="46"/>
      <c r="D31" s="58">
        <v>24078500</v>
      </c>
      <c r="F31" s="79">
        <v>40113920</v>
      </c>
    </row>
    <row r="32" spans="1:6" x14ac:dyDescent="0.25">
      <c r="A32" s="42"/>
      <c r="B32" s="46" t="s">
        <v>72</v>
      </c>
      <c r="C32" s="46"/>
      <c r="D32" s="58">
        <v>50000</v>
      </c>
      <c r="F32" s="79"/>
    </row>
    <row r="33" spans="1:7" ht="15.75" thickBot="1" x14ac:dyDescent="0.3">
      <c r="A33" s="42"/>
      <c r="B33" s="46" t="s">
        <v>18</v>
      </c>
      <c r="C33" s="46"/>
      <c r="D33" s="59">
        <v>0</v>
      </c>
      <c r="F33" s="80">
        <f>F30+F31</f>
        <v>41933420</v>
      </c>
    </row>
    <row r="34" spans="1:7" ht="19.5" customHeight="1" thickBot="1" x14ac:dyDescent="0.3">
      <c r="A34" s="42"/>
      <c r="B34" s="36" t="s">
        <v>19</v>
      </c>
      <c r="C34" s="36"/>
      <c r="D34" s="60">
        <f>SUM(D28:D33)</f>
        <v>98052122.25</v>
      </c>
    </row>
    <row r="35" spans="1:7" ht="18" customHeight="1" thickBot="1" x14ac:dyDescent="0.3">
      <c r="A35" s="42"/>
      <c r="B35" s="36" t="s">
        <v>20</v>
      </c>
      <c r="C35" s="36"/>
      <c r="D35" s="61">
        <f>+D34+D25</f>
        <v>129139819.33</v>
      </c>
    </row>
    <row r="36" spans="1:7" ht="10.5" customHeight="1" thickTop="1" x14ac:dyDescent="0.25">
      <c r="A36" s="42"/>
      <c r="B36" s="36"/>
      <c r="C36" s="36"/>
      <c r="D36" s="62"/>
    </row>
    <row r="37" spans="1:7" x14ac:dyDescent="0.25">
      <c r="A37" s="42"/>
      <c r="B37" s="36" t="s">
        <v>21</v>
      </c>
      <c r="C37" s="36"/>
      <c r="D37" s="63"/>
    </row>
    <row r="38" spans="1:7" x14ac:dyDescent="0.25">
      <c r="A38" s="42"/>
      <c r="B38" s="36" t="s">
        <v>22</v>
      </c>
      <c r="C38" s="64"/>
      <c r="D38" s="36"/>
    </row>
    <row r="39" spans="1:7" x14ac:dyDescent="0.25">
      <c r="A39" s="42"/>
      <c r="B39" s="46" t="s">
        <v>57</v>
      </c>
      <c r="C39" s="54"/>
      <c r="D39" s="65"/>
    </row>
    <row r="40" spans="1:7" x14ac:dyDescent="0.25">
      <c r="A40" s="42"/>
      <c r="B40" s="46" t="s">
        <v>24</v>
      </c>
      <c r="C40" s="46"/>
      <c r="D40" s="95">
        <v>3753353.21</v>
      </c>
    </row>
    <row r="41" spans="1:7" x14ac:dyDescent="0.25">
      <c r="A41" s="42"/>
      <c r="B41" s="46" t="s">
        <v>25</v>
      </c>
      <c r="C41" s="46"/>
      <c r="D41" s="66"/>
    </row>
    <row r="42" spans="1:7" x14ac:dyDescent="0.25">
      <c r="A42" s="42"/>
      <c r="B42" s="46" t="s">
        <v>58</v>
      </c>
      <c r="C42" s="46"/>
      <c r="D42" s="66"/>
    </row>
    <row r="43" spans="1:7" ht="15.75" thickBot="1" x14ac:dyDescent="0.3">
      <c r="A43" s="42"/>
      <c r="B43" s="46" t="s">
        <v>59</v>
      </c>
      <c r="C43" s="46"/>
      <c r="D43" s="66">
        <v>0</v>
      </c>
    </row>
    <row r="44" spans="1:7" ht="18.75" customHeight="1" thickBot="1" x14ac:dyDescent="0.3">
      <c r="A44" s="42"/>
      <c r="B44" s="36" t="s">
        <v>28</v>
      </c>
      <c r="C44" s="36"/>
      <c r="D44" s="67">
        <f>+D40+D41</f>
        <v>3753353.21</v>
      </c>
      <c r="G44" s="40"/>
    </row>
    <row r="45" spans="1:7" ht="12" customHeight="1" x14ac:dyDescent="0.25">
      <c r="A45" s="42"/>
      <c r="B45" s="43"/>
      <c r="C45" s="43"/>
      <c r="D45" s="68"/>
      <c r="G45" s="78"/>
    </row>
    <row r="46" spans="1:7" x14ac:dyDescent="0.25">
      <c r="A46" s="42"/>
      <c r="B46" s="69" t="s">
        <v>29</v>
      </c>
      <c r="C46" s="64"/>
      <c r="D46" s="70"/>
    </row>
    <row r="47" spans="1:7" x14ac:dyDescent="0.25">
      <c r="A47" s="42"/>
      <c r="B47" s="46" t="s">
        <v>60</v>
      </c>
      <c r="C47" s="46"/>
      <c r="D47" s="70"/>
    </row>
    <row r="48" spans="1:7" x14ac:dyDescent="0.25">
      <c r="A48" s="42"/>
      <c r="B48" s="46" t="s">
        <v>61</v>
      </c>
      <c r="C48" s="46"/>
      <c r="D48" s="42"/>
      <c r="G48" s="40"/>
    </row>
    <row r="49" spans="1:7" ht="15.75" thickBot="1" x14ac:dyDescent="0.3">
      <c r="A49" s="42"/>
      <c r="B49" s="46" t="s">
        <v>40</v>
      </c>
      <c r="C49" s="46"/>
      <c r="D49" s="82">
        <v>355579.85</v>
      </c>
      <c r="G49" s="40"/>
    </row>
    <row r="50" spans="1:7" ht="15.75" customHeight="1" thickBot="1" x14ac:dyDescent="0.3">
      <c r="A50" s="42"/>
      <c r="B50" s="36" t="s">
        <v>30</v>
      </c>
      <c r="C50" s="36"/>
      <c r="D50" s="60">
        <f>+D49</f>
        <v>355579.85</v>
      </c>
    </row>
    <row r="51" spans="1:7" ht="19.5" customHeight="1" thickBot="1" x14ac:dyDescent="0.3">
      <c r="A51" s="42"/>
      <c r="B51" s="36" t="s">
        <v>31</v>
      </c>
      <c r="C51" s="36"/>
      <c r="D51" s="60">
        <f>+D50+D44</f>
        <v>4108933.06</v>
      </c>
      <c r="G51" s="40">
        <f>+D35-D58</f>
        <v>2227695.8999999911</v>
      </c>
    </row>
    <row r="52" spans="1:7" ht="11.25" customHeight="1" x14ac:dyDescent="0.25">
      <c r="A52" s="42"/>
      <c r="B52" s="36"/>
      <c r="C52" s="36"/>
      <c r="D52" s="62"/>
    </row>
    <row r="53" spans="1:7" x14ac:dyDescent="0.25">
      <c r="A53" s="42"/>
      <c r="B53" s="36" t="s">
        <v>32</v>
      </c>
      <c r="C53" s="36"/>
      <c r="D53" s="71"/>
      <c r="F53" s="40"/>
    </row>
    <row r="54" spans="1:7" x14ac:dyDescent="0.25">
      <c r="A54" s="42"/>
      <c r="B54" s="46" t="s">
        <v>33</v>
      </c>
      <c r="C54" s="46"/>
      <c r="D54" s="72">
        <v>88327493.560000002</v>
      </c>
      <c r="G54" s="40"/>
    </row>
    <row r="55" spans="1:7" x14ac:dyDescent="0.25">
      <c r="A55" s="42"/>
      <c r="B55" s="46" t="s">
        <v>62</v>
      </c>
      <c r="C55" s="46"/>
      <c r="D55" s="73"/>
    </row>
    <row r="56" spans="1:7" x14ac:dyDescent="0.25">
      <c r="A56" s="42"/>
      <c r="B56" s="46" t="s">
        <v>63</v>
      </c>
      <c r="C56" s="46"/>
      <c r="D56" s="96">
        <v>34475696.810000002</v>
      </c>
      <c r="F56" s="72"/>
      <c r="G56" s="72"/>
    </row>
    <row r="57" spans="1:7" ht="15.75" thickBot="1" x14ac:dyDescent="0.3">
      <c r="A57" s="42"/>
      <c r="B57" s="36" t="s">
        <v>36</v>
      </c>
      <c r="C57" s="36"/>
      <c r="D57" s="60">
        <f>SUM(D54:D56)</f>
        <v>122803190.37</v>
      </c>
      <c r="G57" s="40">
        <f>D35-D58</f>
        <v>2227695.8999999911</v>
      </c>
    </row>
    <row r="58" spans="1:7" ht="20.25" customHeight="1" thickBot="1" x14ac:dyDescent="0.3">
      <c r="A58" s="42"/>
      <c r="B58" s="36" t="s">
        <v>37</v>
      </c>
      <c r="C58" s="36"/>
      <c r="D58" s="61">
        <f>+D57+D51</f>
        <v>126912123.43000001</v>
      </c>
    </row>
    <row r="59" spans="1:7" ht="8.25" customHeight="1" thickTop="1" x14ac:dyDescent="0.25">
      <c r="A59" s="42"/>
      <c r="B59" s="75"/>
      <c r="C59" s="75"/>
      <c r="D59" s="76"/>
    </row>
    <row r="60" spans="1:7" ht="21" customHeight="1" x14ac:dyDescent="0.25">
      <c r="A60" s="42"/>
      <c r="B60" s="75"/>
      <c r="C60" s="75"/>
      <c r="D60" s="76"/>
    </row>
    <row r="61" spans="1:7" ht="17.25" customHeight="1" x14ac:dyDescent="0.25">
      <c r="A61" s="42"/>
      <c r="B61" s="75"/>
      <c r="C61" s="75"/>
      <c r="D61" s="76"/>
    </row>
    <row r="62" spans="1:7" ht="13.5" customHeight="1" x14ac:dyDescent="0.25">
      <c r="A62" s="42"/>
      <c r="B62" s="75"/>
      <c r="C62" s="75"/>
      <c r="D62" s="76"/>
    </row>
    <row r="63" spans="1:7" x14ac:dyDescent="0.25">
      <c r="A63" s="42"/>
      <c r="B63" s="92" t="s">
        <v>67</v>
      </c>
      <c r="C63" s="88"/>
      <c r="D63" s="90" t="s">
        <v>70</v>
      </c>
    </row>
    <row r="64" spans="1:7" x14ac:dyDescent="0.25">
      <c r="A64" s="42"/>
      <c r="B64" s="93" t="s">
        <v>68</v>
      </c>
      <c r="C64" s="89"/>
      <c r="D64" s="91" t="s">
        <v>69</v>
      </c>
    </row>
    <row r="65" spans="1:4" ht="13.5" customHeight="1" x14ac:dyDescent="0.25">
      <c r="A65" s="42"/>
      <c r="B65" s="84"/>
      <c r="C65" s="77"/>
      <c r="D65" s="77"/>
    </row>
    <row r="66" spans="1:4" x14ac:dyDescent="0.25">
      <c r="A66" s="42"/>
      <c r="B66" s="42"/>
      <c r="C66" s="42"/>
      <c r="D66" s="42"/>
    </row>
  </sheetData>
  <mergeCells count="5">
    <mergeCell ref="B1:D7"/>
    <mergeCell ref="A8:D8"/>
    <mergeCell ref="A9:D9"/>
    <mergeCell ref="A10:D10"/>
    <mergeCell ref="B11:D11"/>
  </mergeCells>
  <pageMargins left="0.31496062992125984" right="0.31496062992125984" top="0.43307086614173229" bottom="0.67" header="0.88" footer="0.23622047244094491"/>
  <pageSetup scale="70" fitToHeight="2" orientation="portrait" r:id="rId1"/>
  <headerFooter>
    <oddFooter xml:space="preserve">&amp;LApartado Postal # 1153 - teléfono 809-788-1122, sin cargo: 809-200-8585, Fax: 809-231-7213. Av. Juan Moliné # 1,
Los Mameyes, Santo Domingo Este, Prov. Santo Domingo, RD. E-mail: info@indomet.gov.do Web: www.indomet.gob.do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31" workbookViewId="0">
      <selection activeCell="C60" sqref="C60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136"/>
      <c r="C1" s="136"/>
      <c r="D1" s="136"/>
    </row>
    <row r="2" spans="1:4" x14ac:dyDescent="0.25">
      <c r="B2" s="136"/>
      <c r="C2" s="136"/>
      <c r="D2" s="136"/>
    </row>
    <row r="3" spans="1:4" x14ac:dyDescent="0.25">
      <c r="A3" s="86"/>
      <c r="B3" s="136"/>
      <c r="C3" s="136"/>
      <c r="D3" s="136"/>
    </row>
    <row r="4" spans="1:4" x14ac:dyDescent="0.25">
      <c r="A4" s="86"/>
      <c r="B4" s="136"/>
      <c r="C4" s="136"/>
      <c r="D4" s="136"/>
    </row>
    <row r="5" spans="1:4" x14ac:dyDescent="0.25">
      <c r="A5" s="86"/>
      <c r="B5" s="136"/>
      <c r="C5" s="136"/>
      <c r="D5" s="136"/>
    </row>
    <row r="6" spans="1:4" x14ac:dyDescent="0.25">
      <c r="A6" s="87" t="s">
        <v>66</v>
      </c>
      <c r="B6" s="136"/>
      <c r="C6" s="136"/>
      <c r="D6" s="136"/>
    </row>
    <row r="7" spans="1:4" x14ac:dyDescent="0.25">
      <c r="A7" s="42"/>
      <c r="B7" s="136"/>
      <c r="C7" s="136"/>
      <c r="D7" s="136"/>
    </row>
    <row r="8" spans="1:4" ht="20.25" x14ac:dyDescent="0.3">
      <c r="A8" s="139" t="s">
        <v>88</v>
      </c>
      <c r="B8" s="139"/>
      <c r="C8" s="139"/>
      <c r="D8" s="139"/>
    </row>
    <row r="9" spans="1:4" ht="18.75" x14ac:dyDescent="0.3">
      <c r="A9" s="140" t="s">
        <v>89</v>
      </c>
      <c r="B9" s="140"/>
      <c r="C9" s="140"/>
      <c r="D9" s="140"/>
    </row>
    <row r="10" spans="1:4" x14ac:dyDescent="0.25">
      <c r="A10" s="138" t="s">
        <v>4</v>
      </c>
      <c r="B10" s="138"/>
      <c r="C10" s="138"/>
      <c r="D10" s="138"/>
    </row>
    <row r="11" spans="1:4" x14ac:dyDescent="0.25">
      <c r="A11" s="42"/>
      <c r="B11" s="138"/>
      <c r="C11" s="138"/>
      <c r="D11" s="138"/>
    </row>
    <row r="12" spans="1:4" x14ac:dyDescent="0.25">
      <c r="A12" s="42"/>
      <c r="B12" s="97"/>
      <c r="C12" s="97"/>
      <c r="D12" s="97"/>
    </row>
    <row r="13" spans="1:4" x14ac:dyDescent="0.25">
      <c r="A13" s="42"/>
      <c r="B13" s="97"/>
      <c r="C13" s="97"/>
      <c r="D13" s="97"/>
    </row>
    <row r="14" spans="1:4" ht="18.75" x14ac:dyDescent="0.3">
      <c r="A14" s="42"/>
      <c r="B14" s="132" t="s">
        <v>90</v>
      </c>
      <c r="C14" s="102"/>
      <c r="D14" s="103"/>
    </row>
    <row r="15" spans="1:4" ht="18.75" x14ac:dyDescent="0.3">
      <c r="A15" s="42"/>
      <c r="B15" s="132" t="s">
        <v>91</v>
      </c>
      <c r="C15" s="101"/>
      <c r="D15" s="104"/>
    </row>
    <row r="16" spans="1:4" ht="18.75" x14ac:dyDescent="0.3">
      <c r="A16" s="45"/>
      <c r="B16" s="100" t="s">
        <v>80</v>
      </c>
      <c r="C16" s="130"/>
      <c r="D16" s="105">
        <v>28201890.300000001</v>
      </c>
    </row>
    <row r="17" spans="1:7" ht="19.5" thickBot="1" x14ac:dyDescent="0.35">
      <c r="A17" s="42"/>
      <c r="B17" s="131" t="s">
        <v>81</v>
      </c>
      <c r="C17" s="100"/>
      <c r="D17" s="133">
        <v>2841565.93</v>
      </c>
    </row>
    <row r="18" spans="1:7" ht="18.75" x14ac:dyDescent="0.3">
      <c r="A18" s="42"/>
      <c r="B18" s="132" t="s">
        <v>101</v>
      </c>
      <c r="C18" s="101"/>
      <c r="D18" s="112">
        <f>+D16+D17</f>
        <v>31043456.23</v>
      </c>
    </row>
    <row r="19" spans="1:7" ht="18.75" x14ac:dyDescent="0.3">
      <c r="A19" s="42"/>
      <c r="B19" s="132" t="s">
        <v>92</v>
      </c>
      <c r="C19" s="101"/>
      <c r="D19" s="107"/>
    </row>
    <row r="20" spans="1:7" ht="18.75" x14ac:dyDescent="0.3">
      <c r="A20" s="42"/>
      <c r="B20" s="100" t="s">
        <v>84</v>
      </c>
      <c r="C20" s="99"/>
      <c r="D20" s="108">
        <v>28736539.219999999</v>
      </c>
    </row>
    <row r="21" spans="1:7" ht="18.75" x14ac:dyDescent="0.3">
      <c r="A21" s="42"/>
      <c r="B21" s="100" t="s">
        <v>85</v>
      </c>
      <c r="C21" s="99"/>
      <c r="D21" s="109">
        <v>3253663.03</v>
      </c>
    </row>
    <row r="22" spans="1:7" ht="18.75" x14ac:dyDescent="0.3">
      <c r="A22" s="42"/>
      <c r="B22" s="100" t="s">
        <v>86</v>
      </c>
      <c r="C22" s="99"/>
      <c r="D22" s="110">
        <v>41933420</v>
      </c>
      <c r="F22" s="79">
        <v>1819500</v>
      </c>
    </row>
    <row r="23" spans="1:7" ht="19.5" thickBot="1" x14ac:dyDescent="0.35">
      <c r="A23" s="42"/>
      <c r="B23" s="100" t="s">
        <v>87</v>
      </c>
      <c r="C23" s="99"/>
      <c r="D23" s="134">
        <v>24078500</v>
      </c>
      <c r="F23" s="79">
        <v>40113920</v>
      </c>
    </row>
    <row r="24" spans="1:7" ht="18.75" x14ac:dyDescent="0.3">
      <c r="A24" s="42"/>
      <c r="B24" s="100" t="s">
        <v>83</v>
      </c>
      <c r="C24" s="100"/>
      <c r="D24" s="108">
        <v>0</v>
      </c>
      <c r="F24" s="79"/>
    </row>
    <row r="25" spans="1:7" ht="19.5" customHeight="1" x14ac:dyDescent="0.3">
      <c r="A25" s="42"/>
      <c r="B25" s="132" t="s">
        <v>93</v>
      </c>
      <c r="C25" s="101"/>
      <c r="D25" s="112">
        <f>SUM(D20:D24)</f>
        <v>98002122.25</v>
      </c>
    </row>
    <row r="26" spans="1:7" ht="18" customHeight="1" thickBot="1" x14ac:dyDescent="0.35">
      <c r="A26" s="42"/>
      <c r="B26" s="132" t="s">
        <v>94</v>
      </c>
      <c r="C26" s="101"/>
      <c r="D26" s="111">
        <f>+D25+D18</f>
        <v>129045578.48</v>
      </c>
      <c r="G26" s="40"/>
    </row>
    <row r="27" spans="1:7" ht="10.5" customHeight="1" thickTop="1" x14ac:dyDescent="0.25">
      <c r="A27" s="42"/>
      <c r="B27" s="101"/>
      <c r="C27" s="101"/>
      <c r="D27" s="112"/>
    </row>
    <row r="28" spans="1:7" ht="18.75" x14ac:dyDescent="0.3">
      <c r="A28" s="42"/>
      <c r="B28" s="132" t="s">
        <v>95</v>
      </c>
      <c r="C28" s="101"/>
      <c r="D28" s="113"/>
    </row>
    <row r="29" spans="1:7" ht="18.75" x14ac:dyDescent="0.3">
      <c r="A29" s="42"/>
      <c r="B29" s="132" t="s">
        <v>96</v>
      </c>
      <c r="C29" s="114"/>
      <c r="D29" s="101"/>
    </row>
    <row r="30" spans="1:7" ht="19.5" thickBot="1" x14ac:dyDescent="0.35">
      <c r="A30" s="42"/>
      <c r="B30" s="100" t="s">
        <v>82</v>
      </c>
      <c r="C30" s="100"/>
      <c r="D30" s="133">
        <v>1175292.77</v>
      </c>
    </row>
    <row r="31" spans="1:7" ht="18.75" customHeight="1" x14ac:dyDescent="0.3">
      <c r="A31" s="42"/>
      <c r="B31" s="132" t="s">
        <v>97</v>
      </c>
      <c r="C31" s="101"/>
      <c r="D31" s="112">
        <f>+D30</f>
        <v>1175292.77</v>
      </c>
      <c r="G31" s="40"/>
    </row>
    <row r="32" spans="1:7" ht="12" customHeight="1" x14ac:dyDescent="0.25">
      <c r="A32" s="42"/>
      <c r="B32" s="103"/>
      <c r="C32" s="103"/>
      <c r="D32" s="115"/>
      <c r="G32" s="78"/>
    </row>
    <row r="33" spans="1:7" ht="18.75" x14ac:dyDescent="0.3">
      <c r="A33" s="42"/>
      <c r="B33" s="132" t="s">
        <v>99</v>
      </c>
      <c r="C33" s="114"/>
      <c r="D33" s="116"/>
    </row>
    <row r="34" spans="1:7" ht="18.75" x14ac:dyDescent="0.3">
      <c r="A34" s="42"/>
      <c r="B34" s="100" t="s">
        <v>79</v>
      </c>
      <c r="C34" s="100"/>
      <c r="D34" s="117">
        <v>355579.85</v>
      </c>
      <c r="G34" s="40"/>
    </row>
    <row r="35" spans="1:7" ht="15.75" customHeight="1" thickBot="1" x14ac:dyDescent="0.35">
      <c r="A35" s="42"/>
      <c r="B35" s="132" t="s">
        <v>98</v>
      </c>
      <c r="C35" s="101"/>
      <c r="D35" s="106">
        <f>+D34</f>
        <v>355579.85</v>
      </c>
    </row>
    <row r="36" spans="1:7" ht="19.5" customHeight="1" x14ac:dyDescent="0.3">
      <c r="A36" s="42"/>
      <c r="B36" s="132" t="s">
        <v>78</v>
      </c>
      <c r="C36" s="101"/>
      <c r="D36" s="112">
        <f>+D35+D31</f>
        <v>1530872.62</v>
      </c>
      <c r="G36" s="40">
        <f>+D26-D43</f>
        <v>0</v>
      </c>
    </row>
    <row r="37" spans="1:7" ht="11.25" customHeight="1" x14ac:dyDescent="0.3">
      <c r="A37" s="42"/>
      <c r="B37" s="132"/>
      <c r="C37" s="101"/>
      <c r="D37" s="112"/>
    </row>
    <row r="38" spans="1:7" ht="18.75" x14ac:dyDescent="0.3">
      <c r="A38" s="42"/>
      <c r="B38" s="132" t="s">
        <v>77</v>
      </c>
      <c r="C38" s="101"/>
      <c r="D38" s="118"/>
      <c r="F38" s="40"/>
    </row>
    <row r="39" spans="1:7" ht="18.75" x14ac:dyDescent="0.3">
      <c r="A39" s="42"/>
      <c r="B39" s="100" t="s">
        <v>100</v>
      </c>
      <c r="C39" s="100"/>
      <c r="D39" s="119">
        <v>88327493.560000002</v>
      </c>
      <c r="G39" s="40"/>
    </row>
    <row r="40" spans="1:7" ht="18.75" x14ac:dyDescent="0.3">
      <c r="A40" s="42"/>
      <c r="B40" s="100" t="s">
        <v>76</v>
      </c>
      <c r="C40" s="100"/>
      <c r="D40" s="120">
        <v>39187212.299999997</v>
      </c>
    </row>
    <row r="41" spans="1:7" ht="19.5" thickBot="1" x14ac:dyDescent="0.35">
      <c r="A41" s="42"/>
      <c r="B41" s="100" t="s">
        <v>75</v>
      </c>
      <c r="C41" s="100"/>
      <c r="D41" s="135">
        <v>0</v>
      </c>
      <c r="F41" s="72"/>
      <c r="G41" s="72"/>
    </row>
    <row r="42" spans="1:7" ht="18.75" x14ac:dyDescent="0.3">
      <c r="A42" s="42"/>
      <c r="B42" s="132" t="s">
        <v>74</v>
      </c>
      <c r="C42" s="101"/>
      <c r="D42" s="112">
        <f>SUM(D39:D41)</f>
        <v>127514705.86</v>
      </c>
      <c r="G42" s="40">
        <f>D26-D43</f>
        <v>0</v>
      </c>
    </row>
    <row r="43" spans="1:7" ht="20.25" customHeight="1" thickBot="1" x14ac:dyDescent="0.35">
      <c r="A43" s="42"/>
      <c r="B43" s="132" t="s">
        <v>73</v>
      </c>
      <c r="C43" s="132"/>
      <c r="D43" s="111">
        <f>+D42+D36</f>
        <v>129045578.48</v>
      </c>
    </row>
    <row r="44" spans="1:7" ht="8.25" customHeight="1" thickTop="1" x14ac:dyDescent="0.25">
      <c r="A44" s="42"/>
      <c r="B44" s="121"/>
      <c r="C44" s="121"/>
      <c r="D44" s="122"/>
    </row>
    <row r="45" spans="1:7" ht="21" customHeight="1" x14ac:dyDescent="0.25">
      <c r="A45" s="42"/>
      <c r="B45" s="121"/>
      <c r="C45" s="121"/>
      <c r="D45" s="122"/>
    </row>
    <row r="46" spans="1:7" ht="17.25" customHeight="1" x14ac:dyDescent="0.25">
      <c r="A46" s="42"/>
      <c r="B46" s="121"/>
      <c r="C46" s="121"/>
      <c r="D46" s="122"/>
    </row>
    <row r="47" spans="1:7" ht="13.5" customHeight="1" x14ac:dyDescent="0.25">
      <c r="A47" s="42"/>
      <c r="B47" s="121"/>
      <c r="C47" s="121"/>
      <c r="D47" s="122"/>
    </row>
    <row r="48" spans="1:7" ht="15.75" x14ac:dyDescent="0.25">
      <c r="A48" s="42"/>
      <c r="B48" s="123"/>
      <c r="C48" s="124"/>
      <c r="D48" s="125"/>
    </row>
    <row r="49" spans="1:4" ht="15.75" x14ac:dyDescent="0.25">
      <c r="A49" s="42"/>
      <c r="B49" s="126"/>
      <c r="C49" s="127"/>
      <c r="D49" s="128"/>
    </row>
    <row r="50" spans="1:4" ht="15.75" x14ac:dyDescent="0.25">
      <c r="A50" s="42"/>
      <c r="B50" s="98"/>
      <c r="C50" s="129"/>
      <c r="D50" s="129"/>
    </row>
    <row r="51" spans="1:4" x14ac:dyDescent="0.25">
      <c r="A51" s="42"/>
      <c r="B51" s="42"/>
      <c r="C51" s="42"/>
      <c r="D51" s="42"/>
    </row>
  </sheetData>
  <mergeCells count="5">
    <mergeCell ref="B1:D7"/>
    <mergeCell ref="A8:D8"/>
    <mergeCell ref="A9:D9"/>
    <mergeCell ref="A10:D10"/>
    <mergeCell ref="B11:D11"/>
  </mergeCells>
  <pageMargins left="0.2" right="0.15748031496062992" top="0.52" bottom="0.82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E10" sqref="E10"/>
    </sheetView>
  </sheetViews>
  <sheetFormatPr baseColWidth="10" defaultRowHeight="15" x14ac:dyDescent="0.25"/>
  <sheetData>
    <row r="5" spans="1:10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</row>
    <row r="8" spans="1:10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</row>
    <row r="9" spans="1:10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</row>
    <row r="10" spans="1:10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spans="1:10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spans="1:10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</row>
    <row r="13" spans="1:10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spans="1:10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</row>
    <row r="15" spans="1:10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spans="1:10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spans="1:10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</row>
    <row r="18" spans="1:10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</row>
    <row r="19" spans="1:10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</row>
    <row r="20" spans="1:10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136"/>
      <c r="C2" s="136"/>
      <c r="D2" s="136"/>
      <c r="E2" s="136"/>
      <c r="F2" s="136"/>
    </row>
    <row r="3" spans="1:6" x14ac:dyDescent="0.25">
      <c r="B3" s="136"/>
      <c r="C3" s="136"/>
      <c r="D3" s="136"/>
      <c r="E3" s="136"/>
      <c r="F3" s="136"/>
    </row>
    <row r="4" spans="1:6" x14ac:dyDescent="0.25">
      <c r="B4" s="136"/>
      <c r="C4" s="136"/>
      <c r="D4" s="136"/>
      <c r="E4" s="136"/>
      <c r="F4" s="136"/>
    </row>
    <row r="5" spans="1:6" ht="15.75" x14ac:dyDescent="0.25">
      <c r="A5" s="149" t="s">
        <v>0</v>
      </c>
      <c r="B5" s="149"/>
      <c r="C5" s="149"/>
      <c r="D5" s="149"/>
      <c r="E5" s="149"/>
      <c r="F5" s="149"/>
    </row>
    <row r="6" spans="1:6" x14ac:dyDescent="0.25">
      <c r="A6" s="150" t="s">
        <v>1</v>
      </c>
      <c r="B6" s="150"/>
      <c r="C6" s="150"/>
      <c r="D6" s="150"/>
      <c r="E6" s="150"/>
      <c r="F6" s="150"/>
    </row>
    <row r="7" spans="1:6" x14ac:dyDescent="0.25">
      <c r="B7" s="136"/>
      <c r="C7" s="136"/>
      <c r="D7" s="136"/>
      <c r="E7" s="136"/>
      <c r="F7" s="136"/>
    </row>
    <row r="8" spans="1:6" ht="15.75" x14ac:dyDescent="0.25">
      <c r="A8" s="143" t="s">
        <v>2</v>
      </c>
      <c r="B8" s="143"/>
      <c r="C8" s="143"/>
      <c r="D8" s="143"/>
      <c r="E8" s="143"/>
      <c r="F8" s="143"/>
    </row>
    <row r="10" spans="1:6" ht="19.5" x14ac:dyDescent="0.35">
      <c r="A10" s="144" t="s">
        <v>3</v>
      </c>
      <c r="B10" s="144"/>
      <c r="C10" s="144"/>
      <c r="D10" s="144"/>
      <c r="E10" s="144"/>
      <c r="F10" s="144"/>
    </row>
    <row r="11" spans="1:6" ht="15.75" x14ac:dyDescent="0.25">
      <c r="A11" s="145" t="s">
        <v>43</v>
      </c>
      <c r="B11" s="145"/>
      <c r="C11" s="145"/>
      <c r="D11" s="145"/>
      <c r="E11" s="145"/>
      <c r="F11" s="145"/>
    </row>
    <row r="12" spans="1:6" x14ac:dyDescent="0.25">
      <c r="A12" s="146" t="s">
        <v>4</v>
      </c>
      <c r="B12" s="146"/>
      <c r="C12" s="146"/>
      <c r="D12" s="146"/>
      <c r="E12" s="146"/>
      <c r="F12" s="146"/>
    </row>
    <row r="13" spans="1:6" x14ac:dyDescent="0.25">
      <c r="B13" s="146"/>
      <c r="C13" s="146"/>
      <c r="D13" s="146"/>
      <c r="E13" s="146"/>
      <c r="F13" s="146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47" t="s">
        <v>46</v>
      </c>
      <c r="C59" s="147"/>
      <c r="D59" s="33"/>
      <c r="E59" s="148" t="s">
        <v>44</v>
      </c>
      <c r="F59" s="148"/>
    </row>
    <row r="60" spans="2:9" x14ac:dyDescent="0.25">
      <c r="B60" s="141" t="s">
        <v>47</v>
      </c>
      <c r="C60" s="141"/>
      <c r="D60" s="33"/>
      <c r="E60" s="141" t="s">
        <v>45</v>
      </c>
      <c r="F60" s="141"/>
    </row>
    <row r="61" spans="2:9" ht="13.5" customHeight="1" x14ac:dyDescent="0.25">
      <c r="B61" s="142"/>
      <c r="C61" s="142"/>
      <c r="D61" s="33"/>
      <c r="E61" s="34"/>
      <c r="F61" s="34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25" right="0.25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2"/>
      <c r="B1" s="42"/>
      <c r="C1" s="42"/>
      <c r="D1" s="42"/>
      <c r="E1" s="42"/>
      <c r="F1" s="42"/>
    </row>
    <row r="2" spans="1:6" x14ac:dyDescent="0.25">
      <c r="A2" s="42"/>
      <c r="B2" s="154"/>
      <c r="C2" s="154"/>
      <c r="D2" s="154"/>
      <c r="E2" s="154"/>
      <c r="F2" s="154"/>
    </row>
    <row r="3" spans="1:6" x14ac:dyDescent="0.25">
      <c r="A3" s="42"/>
      <c r="B3" s="154"/>
      <c r="C3" s="154"/>
      <c r="D3" s="154"/>
      <c r="E3" s="154"/>
      <c r="F3" s="154"/>
    </row>
    <row r="4" spans="1:6" x14ac:dyDescent="0.25">
      <c r="A4" s="42"/>
      <c r="B4" s="154"/>
      <c r="C4" s="154"/>
      <c r="D4" s="154"/>
      <c r="E4" s="154"/>
      <c r="F4" s="154"/>
    </row>
    <row r="5" spans="1:6" x14ac:dyDescent="0.25">
      <c r="A5" s="155" t="s">
        <v>48</v>
      </c>
      <c r="B5" s="155"/>
      <c r="C5" s="155"/>
      <c r="D5" s="155"/>
      <c r="E5" s="155"/>
      <c r="F5" s="155"/>
    </row>
    <row r="6" spans="1:6" x14ac:dyDescent="0.25">
      <c r="A6" s="150" t="s">
        <v>49</v>
      </c>
      <c r="B6" s="150"/>
      <c r="C6" s="150"/>
      <c r="D6" s="150"/>
      <c r="E6" s="150"/>
      <c r="F6" s="150"/>
    </row>
    <row r="7" spans="1:6" x14ac:dyDescent="0.25">
      <c r="A7" s="42"/>
      <c r="B7" s="154"/>
      <c r="C7" s="154"/>
      <c r="D7" s="154"/>
      <c r="E7" s="154"/>
      <c r="F7" s="154"/>
    </row>
    <row r="8" spans="1:6" x14ac:dyDescent="0.25">
      <c r="A8" s="152" t="s">
        <v>2</v>
      </c>
      <c r="B8" s="152"/>
      <c r="C8" s="152"/>
      <c r="D8" s="152"/>
      <c r="E8" s="152"/>
      <c r="F8" s="152"/>
    </row>
    <row r="9" spans="1:6" x14ac:dyDescent="0.25">
      <c r="A9" s="42"/>
      <c r="B9" s="42"/>
      <c r="C9" s="42"/>
      <c r="D9" s="42"/>
      <c r="E9" s="42"/>
      <c r="F9" s="42"/>
    </row>
    <row r="10" spans="1:6" x14ac:dyDescent="0.25">
      <c r="A10" s="137" t="s">
        <v>3</v>
      </c>
      <c r="B10" s="137"/>
      <c r="C10" s="137"/>
      <c r="D10" s="137"/>
      <c r="E10" s="137"/>
      <c r="F10" s="137"/>
    </row>
    <row r="11" spans="1:6" x14ac:dyDescent="0.25">
      <c r="A11" s="138" t="s">
        <v>50</v>
      </c>
      <c r="B11" s="138"/>
      <c r="C11" s="138"/>
      <c r="D11" s="138"/>
      <c r="E11" s="138"/>
      <c r="F11" s="138"/>
    </row>
    <row r="12" spans="1:6" x14ac:dyDescent="0.25">
      <c r="A12" s="138" t="s">
        <v>4</v>
      </c>
      <c r="B12" s="138"/>
      <c r="C12" s="138"/>
      <c r="D12" s="138"/>
      <c r="E12" s="138"/>
      <c r="F12" s="138"/>
    </row>
    <row r="13" spans="1:6" x14ac:dyDescent="0.25">
      <c r="A13" s="42"/>
      <c r="B13" s="138"/>
      <c r="C13" s="138"/>
      <c r="D13" s="138"/>
      <c r="E13" s="138"/>
      <c r="F13" s="138"/>
    </row>
    <row r="14" spans="1:6" x14ac:dyDescent="0.25">
      <c r="A14" s="42"/>
      <c r="B14" s="36" t="s">
        <v>5</v>
      </c>
      <c r="C14" s="36"/>
      <c r="D14" s="42"/>
      <c r="E14" s="42"/>
      <c r="F14" s="43"/>
    </row>
    <row r="15" spans="1:6" x14ac:dyDescent="0.25">
      <c r="A15" s="42"/>
      <c r="B15" s="36" t="s">
        <v>6</v>
      </c>
      <c r="C15" s="36"/>
      <c r="D15" s="36"/>
      <c r="E15" s="36"/>
      <c r="F15" s="44"/>
    </row>
    <row r="16" spans="1:6" x14ac:dyDescent="0.25">
      <c r="A16" s="45" t="s">
        <v>38</v>
      </c>
      <c r="B16" s="46" t="s">
        <v>7</v>
      </c>
      <c r="C16" s="47"/>
      <c r="D16" s="48"/>
      <c r="E16" s="48"/>
      <c r="F16" s="49">
        <v>495847.99</v>
      </c>
    </row>
    <row r="17" spans="1:6" x14ac:dyDescent="0.25">
      <c r="A17" s="42"/>
      <c r="B17" s="46" t="s">
        <v>8</v>
      </c>
      <c r="C17" s="46"/>
      <c r="D17" s="46"/>
      <c r="E17" s="46"/>
      <c r="F17" s="44">
        <v>0</v>
      </c>
    </row>
    <row r="18" spans="1:6" x14ac:dyDescent="0.25">
      <c r="A18" s="42"/>
      <c r="B18" s="46" t="s">
        <v>9</v>
      </c>
      <c r="C18" s="46"/>
      <c r="D18" s="46"/>
      <c r="E18" s="46"/>
      <c r="F18" s="44">
        <v>0</v>
      </c>
    </row>
    <row r="19" spans="1:6" x14ac:dyDescent="0.25">
      <c r="A19" s="42"/>
      <c r="B19" s="50" t="s">
        <v>10</v>
      </c>
      <c r="C19" s="46"/>
      <c r="D19" s="46"/>
      <c r="E19" s="46"/>
      <c r="F19" s="49">
        <v>3275207.9</v>
      </c>
    </row>
    <row r="20" spans="1:6" x14ac:dyDescent="0.25">
      <c r="A20" s="42"/>
      <c r="B20" s="46" t="s">
        <v>11</v>
      </c>
      <c r="C20" s="46"/>
      <c r="D20" s="46"/>
      <c r="E20" s="46"/>
      <c r="F20" s="51" t="s">
        <v>39</v>
      </c>
    </row>
    <row r="21" spans="1:6" x14ac:dyDescent="0.25">
      <c r="A21" s="42"/>
      <c r="B21" s="46"/>
      <c r="C21" s="46"/>
      <c r="D21" s="46"/>
      <c r="E21" s="46"/>
      <c r="F21" s="52"/>
    </row>
    <row r="22" spans="1:6" x14ac:dyDescent="0.25">
      <c r="A22" s="42"/>
      <c r="B22" s="36" t="s">
        <v>12</v>
      </c>
      <c r="C22" s="36"/>
      <c r="D22" s="36"/>
      <c r="E22" s="36"/>
      <c r="F22" s="53">
        <f>+F16+F19</f>
        <v>3771055.8899999997</v>
      </c>
    </row>
    <row r="23" spans="1:6" x14ac:dyDescent="0.25">
      <c r="A23" s="42"/>
      <c r="B23" s="36"/>
      <c r="C23" s="36"/>
      <c r="D23" s="36"/>
      <c r="E23" s="36"/>
      <c r="F23" s="54"/>
    </row>
    <row r="24" spans="1:6" x14ac:dyDescent="0.25">
      <c r="A24" s="42"/>
      <c r="B24" s="36" t="s">
        <v>13</v>
      </c>
      <c r="C24" s="36"/>
      <c r="D24" s="36"/>
      <c r="E24" s="36"/>
      <c r="F24" s="54"/>
    </row>
    <row r="25" spans="1:6" x14ac:dyDescent="0.25">
      <c r="A25" s="42"/>
      <c r="B25" s="46" t="s">
        <v>14</v>
      </c>
      <c r="C25" s="46"/>
      <c r="D25" s="46"/>
      <c r="E25" s="46"/>
      <c r="F25" s="55">
        <v>28033497.359999999</v>
      </c>
    </row>
    <row r="26" spans="1:6" x14ac:dyDescent="0.25">
      <c r="A26" s="42"/>
      <c r="B26" s="46" t="s">
        <v>15</v>
      </c>
      <c r="C26" s="46"/>
      <c r="D26" s="46"/>
      <c r="E26" s="46"/>
      <c r="F26" s="56">
        <v>6901702.5199999996</v>
      </c>
    </row>
    <row r="27" spans="1:6" x14ac:dyDescent="0.25">
      <c r="A27" s="42"/>
      <c r="B27" s="46" t="s">
        <v>16</v>
      </c>
      <c r="C27" s="46"/>
      <c r="D27" s="46"/>
      <c r="E27" s="46"/>
      <c r="F27" s="57">
        <v>41933420</v>
      </c>
    </row>
    <row r="28" spans="1:6" x14ac:dyDescent="0.25">
      <c r="A28" s="42"/>
      <c r="B28" s="46" t="s">
        <v>17</v>
      </c>
      <c r="C28" s="46"/>
      <c r="D28" s="46"/>
      <c r="E28" s="46"/>
      <c r="F28" s="58">
        <v>24078500</v>
      </c>
    </row>
    <row r="29" spans="1:6" ht="15.75" thickBot="1" x14ac:dyDescent="0.3">
      <c r="A29" s="42"/>
      <c r="B29" s="46" t="s">
        <v>18</v>
      </c>
      <c r="C29" s="46"/>
      <c r="D29" s="46"/>
      <c r="E29" s="46"/>
      <c r="F29" s="59">
        <v>0</v>
      </c>
    </row>
    <row r="30" spans="1:6" ht="15.75" thickBot="1" x14ac:dyDescent="0.3">
      <c r="A30" s="42"/>
      <c r="B30" s="36" t="s">
        <v>19</v>
      </c>
      <c r="C30" s="36"/>
      <c r="D30" s="36"/>
      <c r="E30" s="36"/>
      <c r="F30" s="60">
        <f>SUM(F25:F29)</f>
        <v>100947119.88</v>
      </c>
    </row>
    <row r="31" spans="1:6" ht="15.75" thickBot="1" x14ac:dyDescent="0.3">
      <c r="A31" s="42"/>
      <c r="B31" s="36" t="s">
        <v>20</v>
      </c>
      <c r="C31" s="36"/>
      <c r="D31" s="36"/>
      <c r="E31" s="36"/>
      <c r="F31" s="61">
        <f>+F30+F22</f>
        <v>104718175.77</v>
      </c>
    </row>
    <row r="32" spans="1:6" ht="15.75" thickTop="1" x14ac:dyDescent="0.25">
      <c r="A32" s="42"/>
      <c r="B32" s="36"/>
      <c r="C32" s="36"/>
      <c r="D32" s="36"/>
      <c r="E32" s="36"/>
      <c r="F32" s="62"/>
    </row>
    <row r="33" spans="1:6" x14ac:dyDescent="0.25">
      <c r="A33" s="42"/>
      <c r="B33" s="36" t="s">
        <v>21</v>
      </c>
      <c r="C33" s="36"/>
      <c r="D33" s="36"/>
      <c r="E33" s="36"/>
      <c r="F33" s="63"/>
    </row>
    <row r="34" spans="1:6" x14ac:dyDescent="0.25">
      <c r="A34" s="42"/>
      <c r="B34" s="36" t="s">
        <v>22</v>
      </c>
      <c r="C34" s="64"/>
      <c r="D34" s="64"/>
      <c r="E34" s="64"/>
      <c r="F34" s="36"/>
    </row>
    <row r="35" spans="1:6" x14ac:dyDescent="0.25">
      <c r="A35" s="42"/>
      <c r="B35" s="46" t="s">
        <v>23</v>
      </c>
      <c r="C35" s="46"/>
      <c r="D35" s="46"/>
      <c r="E35" s="54"/>
      <c r="F35" s="65">
        <v>173800</v>
      </c>
    </row>
    <row r="36" spans="1:6" x14ac:dyDescent="0.25">
      <c r="A36" s="42"/>
      <c r="B36" s="46" t="s">
        <v>24</v>
      </c>
      <c r="C36" s="46"/>
      <c r="D36" s="46"/>
      <c r="E36" s="46"/>
      <c r="F36" s="66">
        <v>2095797.98</v>
      </c>
    </row>
    <row r="37" spans="1:6" x14ac:dyDescent="0.25">
      <c r="A37" s="42"/>
      <c r="B37" s="46" t="s">
        <v>25</v>
      </c>
      <c r="C37" s="46"/>
      <c r="D37" s="46"/>
      <c r="E37" s="46"/>
      <c r="F37" s="66"/>
    </row>
    <row r="38" spans="1:6" x14ac:dyDescent="0.25">
      <c r="A38" s="42"/>
      <c r="B38" s="46" t="s">
        <v>26</v>
      </c>
      <c r="C38" s="46"/>
      <c r="D38" s="46"/>
      <c r="E38" s="46"/>
      <c r="F38" s="66">
        <v>0</v>
      </c>
    </row>
    <row r="39" spans="1:6" ht="15.75" thickBot="1" x14ac:dyDescent="0.3">
      <c r="A39" s="42"/>
      <c r="B39" s="46" t="s">
        <v>27</v>
      </c>
      <c r="C39" s="46"/>
      <c r="D39" s="46"/>
      <c r="E39" s="46"/>
      <c r="F39" s="66">
        <v>0</v>
      </c>
    </row>
    <row r="40" spans="1:6" ht="15.75" thickBot="1" x14ac:dyDescent="0.3">
      <c r="A40" s="42"/>
      <c r="B40" s="36" t="s">
        <v>28</v>
      </c>
      <c r="C40" s="36"/>
      <c r="D40" s="36"/>
      <c r="E40" s="36"/>
      <c r="F40" s="67">
        <f>SUM(F35:F39)</f>
        <v>2269597.98</v>
      </c>
    </row>
    <row r="41" spans="1:6" x14ac:dyDescent="0.25">
      <c r="A41" s="42"/>
      <c r="B41" s="43"/>
      <c r="C41" s="43"/>
      <c r="D41" s="43"/>
      <c r="E41" s="43"/>
      <c r="F41" s="68"/>
    </row>
    <row r="42" spans="1:6" x14ac:dyDescent="0.25">
      <c r="A42" s="42"/>
      <c r="B42" s="69" t="s">
        <v>29</v>
      </c>
      <c r="C42" s="64"/>
      <c r="D42" s="64"/>
      <c r="E42" s="64"/>
      <c r="F42" s="70"/>
    </row>
    <row r="43" spans="1:6" x14ac:dyDescent="0.25">
      <c r="A43" s="42"/>
      <c r="B43" s="46" t="s">
        <v>41</v>
      </c>
      <c r="C43" s="46"/>
      <c r="D43" s="46"/>
      <c r="E43" s="46"/>
      <c r="F43" s="70"/>
    </row>
    <row r="44" spans="1:6" x14ac:dyDescent="0.25">
      <c r="A44" s="42"/>
      <c r="B44" s="46" t="s">
        <v>42</v>
      </c>
      <c r="C44" s="46"/>
      <c r="D44" s="46"/>
      <c r="E44" s="46"/>
      <c r="F44" s="42"/>
    </row>
    <row r="45" spans="1:6" ht="15.75" thickBot="1" x14ac:dyDescent="0.3">
      <c r="A45" s="42"/>
      <c r="B45" s="46" t="s">
        <v>40</v>
      </c>
      <c r="C45" s="46"/>
      <c r="D45" s="46"/>
      <c r="E45" s="46"/>
      <c r="F45" s="59">
        <v>6638374.54</v>
      </c>
    </row>
    <row r="46" spans="1:6" ht="15.75" thickBot="1" x14ac:dyDescent="0.3">
      <c r="A46" s="42"/>
      <c r="B46" s="36" t="s">
        <v>30</v>
      </c>
      <c r="C46" s="36"/>
      <c r="D46" s="36"/>
      <c r="E46" s="36"/>
      <c r="F46" s="60">
        <f>+F45</f>
        <v>6638374.54</v>
      </c>
    </row>
    <row r="47" spans="1:6" ht="15.75" thickBot="1" x14ac:dyDescent="0.3">
      <c r="A47" s="42"/>
      <c r="B47" s="36" t="s">
        <v>31</v>
      </c>
      <c r="C47" s="36"/>
      <c r="D47" s="36"/>
      <c r="E47" s="36"/>
      <c r="F47" s="60">
        <f>+F46+F40</f>
        <v>8907972.5199999996</v>
      </c>
    </row>
    <row r="48" spans="1:6" x14ac:dyDescent="0.25">
      <c r="A48" s="42"/>
      <c r="B48" s="36"/>
      <c r="C48" s="36"/>
      <c r="D48" s="36"/>
      <c r="E48" s="36"/>
      <c r="F48" s="62"/>
    </row>
    <row r="49" spans="1:9" x14ac:dyDescent="0.25">
      <c r="A49" s="42"/>
      <c r="B49" s="36" t="s">
        <v>32</v>
      </c>
      <c r="C49" s="36"/>
      <c r="D49" s="36"/>
      <c r="E49" s="36"/>
      <c r="F49" s="71"/>
    </row>
    <row r="50" spans="1:9" x14ac:dyDescent="0.25">
      <c r="A50" s="42"/>
      <c r="B50" s="46" t="s">
        <v>33</v>
      </c>
      <c r="C50" s="46"/>
      <c r="D50" s="46"/>
      <c r="E50" s="46"/>
      <c r="F50" s="72">
        <v>88327493.560000002</v>
      </c>
      <c r="I50" s="40">
        <f>+F31-F54</f>
        <v>0</v>
      </c>
    </row>
    <row r="51" spans="1:9" x14ac:dyDescent="0.25">
      <c r="A51" s="42"/>
      <c r="B51" s="46" t="s">
        <v>34</v>
      </c>
      <c r="C51" s="46"/>
      <c r="D51" s="46"/>
      <c r="E51" s="46"/>
      <c r="F51" s="73" t="s">
        <v>39</v>
      </c>
    </row>
    <row r="52" spans="1:9" x14ac:dyDescent="0.25">
      <c r="A52" s="42"/>
      <c r="B52" s="46" t="s">
        <v>35</v>
      </c>
      <c r="C52" s="46"/>
      <c r="D52" s="46"/>
      <c r="E52" s="46"/>
      <c r="F52" s="74">
        <v>7482709.6900000004</v>
      </c>
    </row>
    <row r="53" spans="1:9" ht="15.75" thickBot="1" x14ac:dyDescent="0.3">
      <c r="A53" s="42"/>
      <c r="B53" s="36" t="s">
        <v>36</v>
      </c>
      <c r="C53" s="36"/>
      <c r="D53" s="36"/>
      <c r="E53" s="36"/>
      <c r="F53" s="60">
        <f>SUM(F50:F52)</f>
        <v>95810203.25</v>
      </c>
    </row>
    <row r="54" spans="1:9" ht="20.25" customHeight="1" thickBot="1" x14ac:dyDescent="0.3">
      <c r="A54" s="42"/>
      <c r="B54" s="36" t="s">
        <v>37</v>
      </c>
      <c r="C54" s="36"/>
      <c r="D54" s="36"/>
      <c r="E54" s="36"/>
      <c r="F54" s="61">
        <f>+F53+F47</f>
        <v>104718175.77</v>
      </c>
    </row>
    <row r="55" spans="1:9" ht="8.25" customHeight="1" thickTop="1" x14ac:dyDescent="0.25">
      <c r="A55" s="42"/>
      <c r="B55" s="75"/>
      <c r="C55" s="75"/>
      <c r="D55" s="75"/>
      <c r="E55" s="75"/>
      <c r="F55" s="76"/>
    </row>
    <row r="56" spans="1:9" ht="21" customHeight="1" x14ac:dyDescent="0.25">
      <c r="A56" s="42"/>
      <c r="B56" s="75"/>
      <c r="C56" s="75"/>
      <c r="D56" s="75"/>
      <c r="E56" s="75"/>
      <c r="F56" s="76"/>
    </row>
    <row r="57" spans="1:9" ht="17.25" customHeight="1" x14ac:dyDescent="0.25">
      <c r="A57" s="42"/>
      <c r="B57" s="75"/>
      <c r="C57" s="75"/>
      <c r="D57" s="75"/>
      <c r="E57" s="75"/>
      <c r="F57" s="76"/>
    </row>
    <row r="58" spans="1:9" ht="13.5" customHeight="1" x14ac:dyDescent="0.25">
      <c r="A58" s="42"/>
      <c r="B58" s="75"/>
      <c r="C58" s="75"/>
      <c r="D58" s="75"/>
      <c r="E58" s="75"/>
      <c r="F58" s="76"/>
    </row>
    <row r="59" spans="1:9" x14ac:dyDescent="0.25">
      <c r="A59" s="42"/>
      <c r="B59" s="151" t="s">
        <v>52</v>
      </c>
      <c r="C59" s="151"/>
      <c r="D59" s="41"/>
      <c r="E59" s="153" t="s">
        <v>44</v>
      </c>
      <c r="F59" s="153"/>
    </row>
    <row r="60" spans="1:9" x14ac:dyDescent="0.25">
      <c r="A60" s="42"/>
      <c r="B60" s="141" t="s">
        <v>51</v>
      </c>
      <c r="C60" s="141"/>
      <c r="D60" s="41"/>
      <c r="E60" s="141" t="s">
        <v>45</v>
      </c>
      <c r="F60" s="141"/>
    </row>
    <row r="61" spans="1:9" ht="13.5" customHeight="1" x14ac:dyDescent="0.25">
      <c r="A61" s="42"/>
      <c r="B61" s="151"/>
      <c r="C61" s="151"/>
      <c r="D61" s="41"/>
      <c r="E61" s="77"/>
      <c r="F61" s="77"/>
    </row>
    <row r="62" spans="1:9" x14ac:dyDescent="0.25">
      <c r="A62" s="42"/>
      <c r="B62" s="42"/>
      <c r="C62" s="42"/>
      <c r="D62" s="42"/>
      <c r="E62" s="42"/>
      <c r="F62" s="42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</vt:lpstr>
      <vt:lpstr>Hoja5</vt:lpstr>
      <vt:lpstr>Hoja4</vt:lpstr>
      <vt:lpstr>Hoja2</vt:lpstr>
      <vt:lpstr>Hoja3</vt:lpstr>
      <vt:lpstr>Hoja1</vt:lpstr>
      <vt:lpstr>'f'!Área_de_impresión</vt:lpstr>
      <vt:lpstr>Hoja5!Área_de_impresión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2025-08-12T17:21:37Z</cp:lastPrinted>
  <dcterms:created xsi:type="dcterms:W3CDTF">2022-03-08T15:02:42Z</dcterms:created>
  <dcterms:modified xsi:type="dcterms:W3CDTF">2025-08-12T17:25:03Z</dcterms:modified>
</cp:coreProperties>
</file>