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FEBRERO 2024\Ejecu. presp. febr 2024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'!$A$1:$F$72</definedName>
  </definedNames>
  <calcPr calcId="152511"/>
</workbook>
</file>

<file path=xl/calcChain.xml><?xml version="1.0" encoding="utf-8"?>
<calcChain xmlns="http://schemas.openxmlformats.org/spreadsheetml/2006/main">
  <c r="E43" i="3" l="1"/>
  <c r="E41" i="3"/>
  <c r="E32" i="3"/>
  <c r="E22" i="3"/>
  <c r="E18" i="3"/>
  <c r="D32" i="3" l="1"/>
  <c r="D22" i="3"/>
  <c r="D54" i="3" l="1"/>
  <c r="F53" i="3" l="1"/>
  <c r="F51" i="3"/>
  <c r="F50" i="3"/>
  <c r="F49" i="3"/>
  <c r="F48" i="3"/>
  <c r="F47" i="3"/>
  <c r="F46" i="3"/>
  <c r="F45" i="3"/>
  <c r="F44" i="3"/>
  <c r="F42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7" i="3"/>
  <c r="F16" i="3"/>
  <c r="F15" i="3"/>
  <c r="F14" i="3"/>
  <c r="F13" i="3"/>
  <c r="B43" i="3"/>
  <c r="F43" i="3" s="1"/>
  <c r="B52" i="3"/>
  <c r="F52" i="3" s="1"/>
  <c r="B41" i="3"/>
  <c r="F41" i="3" s="1"/>
  <c r="B32" i="3"/>
  <c r="F32" i="3" s="1"/>
  <c r="B22" i="3"/>
  <c r="F22" i="3" s="1"/>
  <c r="B18" i="3" l="1"/>
  <c r="F18" i="3" s="1"/>
  <c r="B54" i="3" l="1"/>
  <c r="C54" i="3" l="1"/>
  <c r="E54" i="3" l="1"/>
  <c r="F54" i="3" s="1"/>
</calcChain>
</file>

<file path=xl/sharedStrings.xml><?xml version="1.0" encoding="utf-8"?>
<sst xmlns="http://schemas.openxmlformats.org/spreadsheetml/2006/main" count="60" uniqueCount="59">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</sst>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164" fontId="22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164" fontId="25" fillId="0" borderId="0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/>
    </xf>
    <xf numFmtId="43" fontId="4" fillId="0" borderId="0" xfId="3" applyFont="1" applyFill="1" applyBorder="1" applyAlignment="1">
      <alignment horizontal="center" vertical="center" wrapText="1"/>
    </xf>
    <xf numFmtId="43" fontId="26" fillId="0" borderId="0" xfId="3" applyFont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3" fontId="28" fillId="0" borderId="0" xfId="3" applyFont="1" applyFill="1" applyBorder="1" applyAlignment="1">
      <alignment horizontal="center" vertical="center" wrapText="1"/>
    </xf>
    <xf numFmtId="165" fontId="25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43" fontId="28" fillId="0" borderId="0" xfId="3" applyNumberFormat="1" applyFont="1" applyFill="1" applyBorder="1" applyAlignment="1">
      <alignment horizontal="center" vertical="center" wrapText="1"/>
    </xf>
    <xf numFmtId="43" fontId="29" fillId="0" borderId="0" xfId="3" applyFont="1" applyBorder="1" applyAlignment="1">
      <alignment horizontal="right"/>
    </xf>
    <xf numFmtId="165" fontId="22" fillId="0" borderId="6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361950</xdr:colOff>
      <xdr:row>4</xdr:row>
      <xdr:rowOff>238123</xdr:rowOff>
    </xdr:from>
    <xdr:to>
      <xdr:col>2</xdr:col>
      <xdr:colOff>371475</xdr:colOff>
      <xdr:row>4</xdr:row>
      <xdr:rowOff>247649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3209925" y="1114423"/>
          <a:ext cx="1266825" cy="9526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476250</xdr:colOff>
      <xdr:row>0</xdr:row>
      <xdr:rowOff>180974</xdr:rowOff>
    </xdr:from>
    <xdr:to>
      <xdr:col>2</xdr:col>
      <xdr:colOff>257175</xdr:colOff>
      <xdr:row>3</xdr:row>
      <xdr:rowOff>266699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80974"/>
          <a:ext cx="10382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showGridLines="0" tabSelected="1" zoomScale="80" zoomScaleNormal="80" zoomScaleSheetLayoutView="100" workbookViewId="0">
      <selection activeCell="G11" sqref="G11"/>
    </sheetView>
  </sheetViews>
  <sheetFormatPr baseColWidth="10" defaultColWidth="9.140625" defaultRowHeight="15" x14ac:dyDescent="0.25"/>
  <cols>
    <col min="1" max="1" width="42.7109375" customWidth="1"/>
    <col min="2" max="2" width="18.85546875" customWidth="1"/>
    <col min="3" max="3" width="16.28515625" customWidth="1"/>
    <col min="4" max="4" width="19" customWidth="1"/>
    <col min="5" max="5" width="18.7109375" customWidth="1"/>
    <col min="6" max="6" width="19.140625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50"/>
      <c r="G1" s="50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50"/>
      <c r="G2" s="50"/>
      <c r="H2" s="31"/>
      <c r="I2" s="51"/>
      <c r="J2" s="51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9"/>
      <c r="G3" s="50"/>
      <c r="H3" s="31"/>
      <c r="I3" s="51"/>
      <c r="J3" s="51"/>
      <c r="K3" s="16"/>
      <c r="L3" s="16"/>
      <c r="M3" s="16"/>
      <c r="N3" s="15"/>
      <c r="O3" s="15"/>
      <c r="P3" s="15"/>
    </row>
    <row r="4" spans="1:18" ht="22.5" customHeight="1" x14ac:dyDescent="0.25">
      <c r="A4" s="90"/>
      <c r="B4" s="90"/>
      <c r="C4" s="90"/>
      <c r="D4" s="90"/>
      <c r="E4" s="35"/>
      <c r="F4" s="50"/>
      <c r="G4" s="50"/>
      <c r="H4" s="31"/>
      <c r="I4" s="52"/>
      <c r="J4" s="52"/>
      <c r="K4" s="35"/>
      <c r="L4" s="35"/>
      <c r="M4" s="35"/>
      <c r="N4" s="15"/>
      <c r="O4" s="15"/>
      <c r="P4" s="15"/>
    </row>
    <row r="5" spans="1:18" ht="21" customHeight="1" x14ac:dyDescent="0.25">
      <c r="A5" s="91" t="s">
        <v>41</v>
      </c>
      <c r="B5" s="91"/>
      <c r="C5" s="91"/>
      <c r="D5" s="91"/>
      <c r="E5" s="91"/>
      <c r="F5" s="50"/>
      <c r="G5" s="50"/>
      <c r="H5" s="31"/>
      <c r="I5" s="53"/>
      <c r="J5" s="53"/>
      <c r="K5" s="36"/>
      <c r="L5" s="36"/>
      <c r="M5" s="36"/>
      <c r="N5" s="15"/>
      <c r="O5" s="15"/>
      <c r="P5" s="15"/>
    </row>
    <row r="6" spans="1:18" ht="24.75" customHeight="1" x14ac:dyDescent="0.25">
      <c r="A6" s="92" t="s">
        <v>40</v>
      </c>
      <c r="B6" s="92"/>
      <c r="C6" s="92"/>
      <c r="D6" s="92"/>
      <c r="E6" s="92"/>
      <c r="F6" s="54"/>
      <c r="G6" s="55"/>
      <c r="H6" s="56"/>
      <c r="I6" s="57"/>
      <c r="J6" s="57"/>
      <c r="K6" s="37"/>
      <c r="L6" s="37"/>
      <c r="M6" s="37"/>
      <c r="N6" s="17"/>
      <c r="O6" s="18"/>
      <c r="P6" s="15"/>
    </row>
    <row r="7" spans="1:18" ht="7.5" customHeight="1" x14ac:dyDescent="0.25">
      <c r="A7" s="89" t="s">
        <v>55</v>
      </c>
      <c r="B7" s="89"/>
      <c r="C7" s="89"/>
      <c r="D7" s="89"/>
      <c r="E7" s="89"/>
      <c r="F7" s="49"/>
      <c r="G7" s="50"/>
      <c r="H7" s="31"/>
      <c r="I7" s="57"/>
      <c r="J7" s="57"/>
      <c r="K7" s="41"/>
      <c r="L7" s="41"/>
      <c r="M7" s="41"/>
      <c r="N7" s="23"/>
      <c r="O7" s="18"/>
      <c r="P7" s="15"/>
    </row>
    <row r="8" spans="1:18" ht="15.75" customHeight="1" x14ac:dyDescent="0.25">
      <c r="A8" s="89"/>
      <c r="B8" s="89"/>
      <c r="C8" s="89"/>
      <c r="D8" s="89"/>
      <c r="E8" s="89"/>
      <c r="F8" s="49"/>
      <c r="G8" s="50"/>
      <c r="H8" s="31"/>
      <c r="I8" s="57"/>
      <c r="J8" s="57"/>
      <c r="K8" s="23"/>
      <c r="L8" s="23"/>
      <c r="M8" s="23"/>
      <c r="N8" s="22"/>
      <c r="O8" s="18"/>
      <c r="P8" s="15"/>
      <c r="Q8" s="11"/>
    </row>
    <row r="9" spans="1:18" ht="15.75" customHeight="1" x14ac:dyDescent="0.25">
      <c r="A9" s="89" t="s">
        <v>42</v>
      </c>
      <c r="B9" s="89"/>
      <c r="C9" s="89"/>
      <c r="D9" s="89"/>
      <c r="E9" s="89"/>
      <c r="F9" s="49"/>
      <c r="G9" s="50"/>
      <c r="H9" s="31"/>
      <c r="I9" s="57"/>
      <c r="J9" s="57"/>
      <c r="K9" s="23"/>
      <c r="L9" s="23"/>
      <c r="M9" s="23"/>
      <c r="N9" s="41"/>
      <c r="O9" s="18"/>
      <c r="P9" s="15"/>
    </row>
    <row r="10" spans="1:18" ht="18.75" x14ac:dyDescent="0.25">
      <c r="A10" s="88" t="s">
        <v>43</v>
      </c>
      <c r="B10" s="88"/>
      <c r="C10" s="88"/>
      <c r="D10" s="88"/>
      <c r="E10" s="88"/>
      <c r="F10" s="55"/>
      <c r="G10" s="55"/>
      <c r="H10" s="56"/>
      <c r="I10" s="41"/>
      <c r="J10" s="41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42"/>
      <c r="B11" s="42"/>
      <c r="C11" s="42"/>
      <c r="D11" s="42"/>
      <c r="E11" s="42"/>
      <c r="F11" s="49"/>
      <c r="G11" s="58"/>
      <c r="H11" s="59"/>
      <c r="I11" s="23"/>
      <c r="J11" s="23"/>
      <c r="K11" s="42"/>
      <c r="L11" s="42"/>
      <c r="M11" s="28"/>
      <c r="N11" s="42"/>
      <c r="O11" s="18"/>
      <c r="P11" s="15"/>
    </row>
    <row r="12" spans="1:18" ht="28.5" customHeight="1" thickBot="1" x14ac:dyDescent="0.3">
      <c r="A12" s="73" t="s">
        <v>0</v>
      </c>
      <c r="B12" s="74" t="s">
        <v>52</v>
      </c>
      <c r="C12" s="74" t="s">
        <v>53</v>
      </c>
      <c r="D12" s="75" t="s">
        <v>50</v>
      </c>
      <c r="E12" s="75" t="s">
        <v>58</v>
      </c>
      <c r="F12" s="75" t="s">
        <v>45</v>
      </c>
      <c r="G12" s="49"/>
      <c r="H12" s="50"/>
      <c r="I12" s="31"/>
      <c r="J12" s="23"/>
      <c r="K12" s="23"/>
    </row>
    <row r="13" spans="1:18" x14ac:dyDescent="0.25">
      <c r="A13" s="76" t="s">
        <v>1</v>
      </c>
      <c r="B13" s="77">
        <v>245998207</v>
      </c>
      <c r="C13" s="81">
        <v>0</v>
      </c>
      <c r="D13" s="78">
        <v>14414060.27</v>
      </c>
      <c r="E13" s="78">
        <v>19046262.390000001</v>
      </c>
      <c r="F13" s="72">
        <f t="shared" ref="F13:F54" si="0">+B13-E13</f>
        <v>226951944.61000001</v>
      </c>
      <c r="G13" s="49"/>
      <c r="H13" s="50"/>
      <c r="I13" s="31"/>
      <c r="J13" s="55"/>
      <c r="K13" s="55"/>
    </row>
    <row r="14" spans="1:18" ht="24.75" customHeight="1" x14ac:dyDescent="0.25">
      <c r="A14" s="79" t="s">
        <v>2</v>
      </c>
      <c r="B14" s="77">
        <v>245998207</v>
      </c>
      <c r="C14" s="82">
        <v>0</v>
      </c>
      <c r="D14" s="83">
        <v>14414060.27</v>
      </c>
      <c r="E14" s="83">
        <v>19046262.390000001</v>
      </c>
      <c r="F14" s="48">
        <f t="shared" si="0"/>
        <v>226951944.61000001</v>
      </c>
      <c r="G14" s="49"/>
      <c r="H14" s="50"/>
      <c r="I14" s="31"/>
      <c r="J14" s="60"/>
      <c r="K14" s="60"/>
    </row>
    <row r="15" spans="1:18" ht="28.5" customHeight="1" x14ac:dyDescent="0.25">
      <c r="A15" s="79" t="s">
        <v>3</v>
      </c>
      <c r="B15" s="77">
        <v>245998207</v>
      </c>
      <c r="C15" s="82">
        <v>0</v>
      </c>
      <c r="D15" s="83">
        <v>14414060.27</v>
      </c>
      <c r="E15" s="83">
        <v>19046262.390000001</v>
      </c>
      <c r="F15" s="48">
        <f t="shared" si="0"/>
        <v>226951944.61000001</v>
      </c>
      <c r="G15" s="49"/>
      <c r="H15" s="50"/>
      <c r="I15" s="31"/>
      <c r="J15" s="31"/>
      <c r="K15" s="31"/>
    </row>
    <row r="16" spans="1:18" ht="17.25" customHeight="1" x14ac:dyDescent="0.25">
      <c r="A16" s="79" t="s">
        <v>44</v>
      </c>
      <c r="B16" s="77">
        <v>245998207</v>
      </c>
      <c r="C16" s="82">
        <v>0</v>
      </c>
      <c r="D16" s="83">
        <v>14414060.27</v>
      </c>
      <c r="E16" s="83">
        <v>19046262.390000001</v>
      </c>
      <c r="F16" s="48">
        <f t="shared" si="0"/>
        <v>226951944.61000001</v>
      </c>
      <c r="G16" s="49"/>
      <c r="H16" s="50"/>
      <c r="I16" s="31"/>
      <c r="J16" s="31"/>
      <c r="K16" s="31"/>
    </row>
    <row r="17" spans="1:11" x14ac:dyDescent="0.25">
      <c r="A17" s="79" t="s">
        <v>4</v>
      </c>
      <c r="B17" s="77">
        <v>245998207</v>
      </c>
      <c r="C17" s="82">
        <v>0</v>
      </c>
      <c r="D17" s="83">
        <v>14414060.27</v>
      </c>
      <c r="E17" s="83">
        <v>19046262.390000001</v>
      </c>
      <c r="F17" s="48">
        <f t="shared" si="0"/>
        <v>226951944.61000001</v>
      </c>
      <c r="G17" s="49"/>
      <c r="H17" s="50"/>
      <c r="I17" s="31"/>
      <c r="J17" s="31"/>
      <c r="K17" s="31"/>
    </row>
    <row r="18" spans="1:11" s="19" customFormat="1" x14ac:dyDescent="0.25">
      <c r="A18" s="84" t="s">
        <v>5</v>
      </c>
      <c r="B18" s="77">
        <f>+B19+B20+B21</f>
        <v>191836407</v>
      </c>
      <c r="C18" s="82">
        <v>0</v>
      </c>
      <c r="D18" s="78">
        <v>13767703.83</v>
      </c>
      <c r="E18" s="78">
        <f>+E19+E20+E21</f>
        <v>14079114.26</v>
      </c>
      <c r="F18" s="72">
        <f t="shared" si="0"/>
        <v>177757292.74000001</v>
      </c>
      <c r="G18" s="49"/>
      <c r="H18" s="50"/>
      <c r="I18" s="31"/>
      <c r="J18" s="31"/>
      <c r="K18" s="31"/>
    </row>
    <row r="19" spans="1:11" x14ac:dyDescent="0.25">
      <c r="A19" s="79" t="s">
        <v>6</v>
      </c>
      <c r="B19" s="85">
        <v>157820000</v>
      </c>
      <c r="C19" s="82">
        <v>0</v>
      </c>
      <c r="D19" s="83">
        <v>11251206.869999999</v>
      </c>
      <c r="E19" s="86">
        <v>11417540.199999999</v>
      </c>
      <c r="F19" s="48">
        <f t="shared" si="0"/>
        <v>146402459.80000001</v>
      </c>
      <c r="G19" s="49"/>
      <c r="H19" s="50"/>
      <c r="I19" s="31"/>
      <c r="J19" s="31"/>
      <c r="K19" s="31"/>
    </row>
    <row r="20" spans="1:11" ht="26.25" customHeight="1" x14ac:dyDescent="0.25">
      <c r="A20" s="79" t="s">
        <v>7</v>
      </c>
      <c r="B20" s="80">
        <v>17008000</v>
      </c>
      <c r="C20" s="82">
        <v>0</v>
      </c>
      <c r="D20" s="83">
        <v>801040</v>
      </c>
      <c r="E20" s="86">
        <v>919540</v>
      </c>
      <c r="F20" s="48">
        <f t="shared" si="0"/>
        <v>16088460</v>
      </c>
      <c r="G20" s="55"/>
      <c r="H20" s="55"/>
      <c r="I20" s="56"/>
      <c r="J20" s="56"/>
      <c r="K20" s="31"/>
    </row>
    <row r="21" spans="1:11" ht="21.75" customHeight="1" x14ac:dyDescent="0.25">
      <c r="A21" s="79" t="s">
        <v>8</v>
      </c>
      <c r="B21" s="80">
        <v>17008407</v>
      </c>
      <c r="C21" s="82">
        <v>0</v>
      </c>
      <c r="D21" s="83">
        <v>1715456.96</v>
      </c>
      <c r="E21" s="86">
        <v>1742034.06</v>
      </c>
      <c r="F21" s="48">
        <f t="shared" si="0"/>
        <v>15266372.939999999</v>
      </c>
      <c r="G21" s="55"/>
      <c r="H21" s="55"/>
      <c r="I21" s="56"/>
      <c r="J21" s="31"/>
      <c r="K21" s="56"/>
    </row>
    <row r="22" spans="1:11" s="19" customFormat="1" ht="19.5" customHeight="1" x14ac:dyDescent="0.25">
      <c r="A22" s="84" t="s">
        <v>9</v>
      </c>
      <c r="B22" s="77">
        <f>+B23+B24+B25+B26+B27+B28+B29+B30+B31</f>
        <v>21206695</v>
      </c>
      <c r="C22" s="82">
        <v>0</v>
      </c>
      <c r="D22" s="78">
        <f>+D23+D24+D25+D26+D27+D28+D30+D31</f>
        <v>543548.93999999994</v>
      </c>
      <c r="E22" s="78">
        <f>+E23+E24+E25+E26+E27+E28+E29+E30+E31</f>
        <v>1087375.68</v>
      </c>
      <c r="F22" s="72">
        <f t="shared" si="0"/>
        <v>20119319.32</v>
      </c>
      <c r="G22" s="49"/>
      <c r="H22" s="50"/>
      <c r="I22" s="31"/>
      <c r="J22" s="31"/>
      <c r="K22" s="31"/>
    </row>
    <row r="23" spans="1:11" s="25" customFormat="1" x14ac:dyDescent="0.25">
      <c r="A23" s="79" t="s">
        <v>10</v>
      </c>
      <c r="B23" s="80">
        <v>8069695</v>
      </c>
      <c r="C23" s="82">
        <v>0</v>
      </c>
      <c r="D23" s="83">
        <v>522948.94</v>
      </c>
      <c r="E23" s="86">
        <v>501888.88</v>
      </c>
      <c r="F23" s="48">
        <f t="shared" si="0"/>
        <v>7567806.1200000001</v>
      </c>
      <c r="G23" s="49"/>
      <c r="H23" s="50"/>
      <c r="I23" s="31"/>
      <c r="J23" s="31"/>
      <c r="K23" s="31"/>
    </row>
    <row r="24" spans="1:11" ht="23.25" customHeight="1" x14ac:dyDescent="0.25">
      <c r="A24" s="79" t="s">
        <v>35</v>
      </c>
      <c r="B24" s="80">
        <v>350000</v>
      </c>
      <c r="C24" s="82">
        <v>0</v>
      </c>
      <c r="D24" s="82">
        <v>0</v>
      </c>
      <c r="E24" s="82">
        <v>0</v>
      </c>
      <c r="F24" s="48">
        <f t="shared" ref="F24:F47" si="1">+B24-E24</f>
        <v>350000</v>
      </c>
      <c r="G24" s="49"/>
      <c r="H24" s="50"/>
      <c r="I24" s="31"/>
      <c r="J24" s="56"/>
      <c r="K24" s="31"/>
    </row>
    <row r="25" spans="1:11" ht="19.5" customHeight="1" x14ac:dyDescent="0.25">
      <c r="A25" s="79" t="s">
        <v>11</v>
      </c>
      <c r="B25" s="80">
        <v>3840000</v>
      </c>
      <c r="C25" s="82">
        <v>0</v>
      </c>
      <c r="D25" s="83">
        <v>20600</v>
      </c>
      <c r="E25" s="83">
        <v>181030</v>
      </c>
      <c r="F25" s="48">
        <f t="shared" si="1"/>
        <v>3658970</v>
      </c>
      <c r="G25" s="49"/>
      <c r="H25" s="50"/>
      <c r="I25" s="31"/>
      <c r="J25" s="59"/>
      <c r="K25" s="56"/>
    </row>
    <row r="26" spans="1:11" ht="16.5" customHeight="1" x14ac:dyDescent="0.25">
      <c r="A26" s="79" t="s">
        <v>36</v>
      </c>
      <c r="B26" s="80">
        <v>360000</v>
      </c>
      <c r="C26" s="82">
        <v>0</v>
      </c>
      <c r="D26" s="82">
        <v>0</v>
      </c>
      <c r="E26" s="82">
        <v>0</v>
      </c>
      <c r="F26" s="48">
        <f t="shared" si="1"/>
        <v>360000</v>
      </c>
      <c r="G26" s="49"/>
      <c r="H26" s="50"/>
      <c r="I26" s="31"/>
      <c r="J26" s="31"/>
      <c r="K26" s="59"/>
    </row>
    <row r="27" spans="1:11" x14ac:dyDescent="0.25">
      <c r="A27" s="79" t="s">
        <v>37</v>
      </c>
      <c r="B27" s="80">
        <v>310000</v>
      </c>
      <c r="C27" s="82">
        <v>0</v>
      </c>
      <c r="D27" s="82">
        <v>0</v>
      </c>
      <c r="E27" s="82">
        <v>0</v>
      </c>
      <c r="F27" s="48">
        <f t="shared" si="1"/>
        <v>310000</v>
      </c>
      <c r="G27" s="49"/>
      <c r="H27" s="50"/>
      <c r="I27" s="31"/>
      <c r="J27" s="31"/>
      <c r="K27" s="31"/>
    </row>
    <row r="28" spans="1:11" x14ac:dyDescent="0.25">
      <c r="A28" s="79" t="s">
        <v>25</v>
      </c>
      <c r="B28" s="80">
        <v>1020000</v>
      </c>
      <c r="C28" s="82">
        <v>0</v>
      </c>
      <c r="D28" s="82">
        <v>0</v>
      </c>
      <c r="E28" s="82">
        <v>0</v>
      </c>
      <c r="F28" s="48">
        <f t="shared" si="1"/>
        <v>1020000</v>
      </c>
      <c r="G28" s="49"/>
      <c r="H28" s="50"/>
      <c r="I28" s="31"/>
      <c r="J28" s="31"/>
      <c r="K28" s="31"/>
    </row>
    <row r="29" spans="1:11" ht="30.75" customHeight="1" x14ac:dyDescent="0.25">
      <c r="A29" s="79" t="s">
        <v>12</v>
      </c>
      <c r="B29" s="80">
        <v>2050000</v>
      </c>
      <c r="C29" s="82">
        <v>0</v>
      </c>
      <c r="D29" s="82">
        <v>0</v>
      </c>
      <c r="E29" s="82">
        <v>0</v>
      </c>
      <c r="F29" s="48">
        <f t="shared" si="1"/>
        <v>2050000</v>
      </c>
      <c r="G29" s="55"/>
      <c r="H29" s="55"/>
      <c r="I29" s="56"/>
      <c r="J29" s="31"/>
      <c r="K29" s="31"/>
    </row>
    <row r="30" spans="1:11" ht="22.5" x14ac:dyDescent="0.25">
      <c r="A30" s="79" t="s">
        <v>13</v>
      </c>
      <c r="B30" s="80">
        <v>3011000</v>
      </c>
      <c r="C30" s="82">
        <v>0</v>
      </c>
      <c r="D30" s="82">
        <v>0</v>
      </c>
      <c r="E30" s="86">
        <v>404456.8</v>
      </c>
      <c r="F30" s="48">
        <f t="shared" si="1"/>
        <v>2606543.2000000002</v>
      </c>
      <c r="G30" s="61"/>
      <c r="H30" s="61"/>
      <c r="I30" s="62"/>
      <c r="J30" s="31"/>
      <c r="K30" s="31"/>
    </row>
    <row r="31" spans="1:11" x14ac:dyDescent="0.25">
      <c r="A31" s="79" t="s">
        <v>34</v>
      </c>
      <c r="B31" s="80">
        <v>2196000</v>
      </c>
      <c r="C31" s="82">
        <v>0</v>
      </c>
      <c r="D31" s="82">
        <v>0</v>
      </c>
      <c r="E31" s="82">
        <v>0</v>
      </c>
      <c r="F31" s="48">
        <f t="shared" si="1"/>
        <v>2196000</v>
      </c>
      <c r="G31" s="49"/>
      <c r="H31" s="63"/>
      <c r="I31" s="64"/>
      <c r="J31" s="31"/>
      <c r="K31" s="31"/>
    </row>
    <row r="32" spans="1:11" s="19" customFormat="1" ht="19.5" customHeight="1" x14ac:dyDescent="0.25">
      <c r="A32" s="84" t="s">
        <v>14</v>
      </c>
      <c r="B32" s="77">
        <f>+B33+B34+B35+B36+B37+B38+B39+B40</f>
        <v>17397000</v>
      </c>
      <c r="C32" s="82">
        <v>0</v>
      </c>
      <c r="D32" s="78">
        <f>+D33+D34+D35+D36+D37+D38+D39+D40</f>
        <v>102807.5</v>
      </c>
      <c r="E32" s="78">
        <f>+E33+E34+E35+E36+E37+E38+E39+E40</f>
        <v>224304.74</v>
      </c>
      <c r="F32" s="72">
        <f t="shared" si="1"/>
        <v>17172695.260000002</v>
      </c>
      <c r="G32" s="61"/>
      <c r="H32" s="61"/>
      <c r="I32" s="62"/>
      <c r="J32" s="31"/>
      <c r="K32" s="31"/>
    </row>
    <row r="33" spans="1:11" s="19" customFormat="1" ht="23.25" customHeight="1" x14ac:dyDescent="0.25">
      <c r="A33" s="79" t="s">
        <v>15</v>
      </c>
      <c r="B33" s="80">
        <v>1036000</v>
      </c>
      <c r="C33" s="82">
        <v>0</v>
      </c>
      <c r="D33" s="82">
        <v>0</v>
      </c>
      <c r="E33" s="82">
        <v>0</v>
      </c>
      <c r="F33" s="48">
        <f t="shared" si="1"/>
        <v>1036000</v>
      </c>
      <c r="G33" s="49"/>
      <c r="H33" s="63"/>
      <c r="I33" s="64"/>
      <c r="J33" s="31"/>
      <c r="K33" s="31"/>
    </row>
    <row r="34" spans="1:11" ht="21.75" customHeight="1" x14ac:dyDescent="0.25">
      <c r="A34" s="79" t="s">
        <v>16</v>
      </c>
      <c r="B34" s="80">
        <v>600000</v>
      </c>
      <c r="C34" s="82">
        <v>0</v>
      </c>
      <c r="D34" s="82">
        <v>0</v>
      </c>
      <c r="E34" s="82">
        <v>0</v>
      </c>
      <c r="F34" s="48">
        <f t="shared" si="1"/>
        <v>600000</v>
      </c>
      <c r="G34" s="49"/>
      <c r="H34" s="63"/>
      <c r="I34" s="64"/>
      <c r="J34" s="56"/>
      <c r="K34" s="31"/>
    </row>
    <row r="35" spans="1:11" ht="20.25" customHeight="1" x14ac:dyDescent="0.25">
      <c r="A35" s="79" t="s">
        <v>17</v>
      </c>
      <c r="B35" s="80">
        <v>1250000</v>
      </c>
      <c r="C35" s="82">
        <v>0</v>
      </c>
      <c r="D35" s="83">
        <v>94400</v>
      </c>
      <c r="E35" s="82">
        <v>0</v>
      </c>
      <c r="F35" s="48">
        <f t="shared" si="1"/>
        <v>1250000</v>
      </c>
      <c r="G35" s="49"/>
      <c r="H35" s="63"/>
      <c r="I35" s="64"/>
      <c r="J35" s="56"/>
      <c r="K35" s="56"/>
    </row>
    <row r="36" spans="1:11" ht="21.75" customHeight="1" x14ac:dyDescent="0.25">
      <c r="A36" s="79" t="s">
        <v>31</v>
      </c>
      <c r="B36" s="80">
        <v>100000</v>
      </c>
      <c r="C36" s="82">
        <v>0</v>
      </c>
      <c r="D36" s="82">
        <v>0</v>
      </c>
      <c r="E36" s="82">
        <v>0</v>
      </c>
      <c r="F36" s="48">
        <f t="shared" si="1"/>
        <v>100000</v>
      </c>
      <c r="G36" s="49"/>
      <c r="H36" s="63"/>
      <c r="I36" s="64"/>
      <c r="J36" s="31"/>
      <c r="K36" s="56"/>
    </row>
    <row r="37" spans="1:11" ht="25.5" customHeight="1" x14ac:dyDescent="0.25">
      <c r="A37" s="79" t="s">
        <v>18</v>
      </c>
      <c r="B37" s="80">
        <v>746000</v>
      </c>
      <c r="C37" s="82">
        <v>0</v>
      </c>
      <c r="D37" s="82">
        <v>0</v>
      </c>
      <c r="E37" s="82">
        <v>0</v>
      </c>
      <c r="F37" s="48">
        <f t="shared" si="1"/>
        <v>746000</v>
      </c>
      <c r="G37" s="49"/>
      <c r="H37" s="63"/>
      <c r="I37" s="64"/>
      <c r="J37" s="31"/>
      <c r="K37" s="31"/>
    </row>
    <row r="38" spans="1:11" ht="25.5" customHeight="1" x14ac:dyDescent="0.25">
      <c r="A38" s="79" t="s">
        <v>19</v>
      </c>
      <c r="B38" s="80">
        <v>1965000</v>
      </c>
      <c r="C38" s="82">
        <v>0</v>
      </c>
      <c r="D38" s="82">
        <v>0</v>
      </c>
      <c r="E38" s="82">
        <v>0</v>
      </c>
      <c r="F38" s="48">
        <f t="shared" si="1"/>
        <v>1965000</v>
      </c>
      <c r="G38" s="49"/>
      <c r="H38" s="50"/>
      <c r="I38" s="31"/>
      <c r="J38" s="31"/>
      <c r="K38" s="31"/>
    </row>
    <row r="39" spans="1:11" ht="27.75" customHeight="1" x14ac:dyDescent="0.25">
      <c r="A39" s="79" t="s">
        <v>20</v>
      </c>
      <c r="B39" s="80">
        <v>7500000</v>
      </c>
      <c r="C39" s="82">
        <v>0</v>
      </c>
      <c r="D39" s="82">
        <v>0</v>
      </c>
      <c r="E39" s="82">
        <v>0</v>
      </c>
      <c r="F39" s="48">
        <f t="shared" si="1"/>
        <v>7500000</v>
      </c>
      <c r="G39" s="49"/>
      <c r="H39" s="50"/>
      <c r="I39" s="31"/>
      <c r="J39" s="31"/>
      <c r="K39" s="31"/>
    </row>
    <row r="40" spans="1:11" ht="22.5" customHeight="1" x14ac:dyDescent="0.25">
      <c r="A40" s="79" t="s">
        <v>21</v>
      </c>
      <c r="B40" s="80">
        <v>4200000</v>
      </c>
      <c r="C40" s="82">
        <v>0</v>
      </c>
      <c r="D40" s="83">
        <v>8407.5</v>
      </c>
      <c r="E40" s="86">
        <v>224304.74</v>
      </c>
      <c r="F40" s="48">
        <f t="shared" si="1"/>
        <v>3975695.26</v>
      </c>
      <c r="G40" s="49"/>
      <c r="H40" s="50"/>
      <c r="I40" s="31"/>
      <c r="J40" s="31"/>
      <c r="K40" s="31"/>
    </row>
    <row r="41" spans="1:11" s="19" customFormat="1" ht="21.75" customHeight="1" x14ac:dyDescent="0.25">
      <c r="A41" s="84" t="s">
        <v>32</v>
      </c>
      <c r="B41" s="77">
        <f>+B42</f>
        <v>3000000</v>
      </c>
      <c r="C41" s="82">
        <v>0</v>
      </c>
      <c r="D41" s="82">
        <v>0</v>
      </c>
      <c r="E41" s="78">
        <f>+E42</f>
        <v>3000000</v>
      </c>
      <c r="F41" s="81">
        <f t="shared" si="1"/>
        <v>0</v>
      </c>
      <c r="G41" s="49"/>
      <c r="H41" s="50"/>
      <c r="I41" s="31"/>
      <c r="J41" s="31"/>
      <c r="K41" s="31"/>
    </row>
    <row r="42" spans="1:11" s="20" customFormat="1" ht="23.25" customHeight="1" x14ac:dyDescent="0.25">
      <c r="A42" s="79" t="s">
        <v>33</v>
      </c>
      <c r="B42" s="80">
        <v>3000000</v>
      </c>
      <c r="C42" s="82">
        <v>0</v>
      </c>
      <c r="D42" s="82">
        <v>0</v>
      </c>
      <c r="E42" s="86">
        <v>3000000</v>
      </c>
      <c r="F42" s="81">
        <f t="shared" si="1"/>
        <v>0</v>
      </c>
      <c r="G42" s="54"/>
      <c r="H42" s="55"/>
      <c r="I42" s="56"/>
      <c r="J42" s="31"/>
      <c r="K42" s="31"/>
    </row>
    <row r="43" spans="1:11" s="12" customFormat="1" ht="34.5" customHeight="1" x14ac:dyDescent="0.25">
      <c r="A43" s="84" t="s">
        <v>22</v>
      </c>
      <c r="B43" s="77">
        <f>+B44+B45+B46+B47+B48+B49+B50+B51</f>
        <v>11928000</v>
      </c>
      <c r="C43" s="82">
        <v>0</v>
      </c>
      <c r="D43" s="82">
        <v>0</v>
      </c>
      <c r="E43" s="83">
        <f>+E44+E45+E46+E47+E48+E49+E50+E51</f>
        <v>655467.71</v>
      </c>
      <c r="F43" s="72">
        <f t="shared" si="1"/>
        <v>11272532.289999999</v>
      </c>
      <c r="G43" s="65"/>
      <c r="H43" s="9"/>
      <c r="I43" s="9"/>
      <c r="J43" s="56"/>
      <c r="K43" s="31"/>
    </row>
    <row r="44" spans="1:11" s="20" customFormat="1" ht="22.5" customHeight="1" x14ac:dyDescent="0.25">
      <c r="A44" s="79" t="s">
        <v>23</v>
      </c>
      <c r="B44" s="80">
        <v>1120000</v>
      </c>
      <c r="C44" s="82">
        <v>0</v>
      </c>
      <c r="D44" s="82">
        <v>0</v>
      </c>
      <c r="E44" s="86">
        <v>129795.41</v>
      </c>
      <c r="F44" s="48">
        <f t="shared" si="1"/>
        <v>990204.59</v>
      </c>
      <c r="G44" s="65"/>
      <c r="H44" s="9"/>
      <c r="I44" s="9"/>
      <c r="J44" s="62"/>
      <c r="K44" s="56"/>
    </row>
    <row r="45" spans="1:11" s="12" customFormat="1" ht="22.5" x14ac:dyDescent="0.25">
      <c r="A45" s="79" t="s">
        <v>54</v>
      </c>
      <c r="B45" s="80">
        <v>200000</v>
      </c>
      <c r="C45" s="82">
        <v>0</v>
      </c>
      <c r="D45" s="82">
        <v>0</v>
      </c>
      <c r="E45" s="82">
        <v>0</v>
      </c>
      <c r="F45" s="48">
        <f t="shared" si="1"/>
        <v>200000</v>
      </c>
      <c r="G45" s="9"/>
      <c r="H45" s="9"/>
      <c r="I45" s="9"/>
      <c r="J45" s="64"/>
      <c r="K45" s="62"/>
    </row>
    <row r="46" spans="1:11" s="12" customFormat="1" ht="29.25" customHeight="1" x14ac:dyDescent="0.25">
      <c r="A46" s="79" t="s">
        <v>24</v>
      </c>
      <c r="B46" s="80">
        <v>8500000</v>
      </c>
      <c r="C46" s="82">
        <v>0</v>
      </c>
      <c r="D46" s="82">
        <v>0</v>
      </c>
      <c r="E46" s="86">
        <v>512692.3</v>
      </c>
      <c r="F46" s="48">
        <f t="shared" si="1"/>
        <v>7987307.7000000002</v>
      </c>
      <c r="G46" s="9"/>
      <c r="H46" s="9"/>
      <c r="I46" s="9"/>
      <c r="J46" s="62"/>
      <c r="K46" s="64"/>
    </row>
    <row r="47" spans="1:11" s="12" customFormat="1" ht="27.75" customHeight="1" x14ac:dyDescent="0.25">
      <c r="A47" s="79" t="s">
        <v>26</v>
      </c>
      <c r="B47" s="80">
        <v>108000</v>
      </c>
      <c r="C47" s="82">
        <v>0</v>
      </c>
      <c r="D47" s="82">
        <v>0</v>
      </c>
      <c r="E47" s="82">
        <v>0</v>
      </c>
      <c r="F47" s="48">
        <f t="shared" si="1"/>
        <v>108000</v>
      </c>
      <c r="G47" s="65"/>
      <c r="H47" s="9"/>
      <c r="I47" s="9"/>
      <c r="J47" s="64"/>
      <c r="K47" s="62"/>
    </row>
    <row r="48" spans="1:11" s="12" customFormat="1" ht="26.25" customHeight="1" x14ac:dyDescent="0.25">
      <c r="A48" s="79" t="s">
        <v>38</v>
      </c>
      <c r="B48" s="80">
        <v>1400000</v>
      </c>
      <c r="C48" s="82">
        <v>0</v>
      </c>
      <c r="D48" s="82">
        <v>0</v>
      </c>
      <c r="E48" s="86">
        <v>12980</v>
      </c>
      <c r="F48" s="48">
        <f t="shared" si="0"/>
        <v>1387020</v>
      </c>
      <c r="G48" s="65"/>
      <c r="H48" s="9"/>
      <c r="I48" s="9"/>
      <c r="J48" s="64"/>
      <c r="K48" s="64"/>
    </row>
    <row r="49" spans="1:20" s="12" customFormat="1" ht="26.25" customHeight="1" x14ac:dyDescent="0.25">
      <c r="A49" s="79" t="s">
        <v>48</v>
      </c>
      <c r="B49" s="80">
        <v>300000</v>
      </c>
      <c r="C49" s="82">
        <v>0</v>
      </c>
      <c r="D49" s="82">
        <v>0</v>
      </c>
      <c r="E49" s="82">
        <v>0</v>
      </c>
      <c r="F49" s="48">
        <f t="shared" si="0"/>
        <v>300000</v>
      </c>
      <c r="G49" s="49"/>
      <c r="H49" s="50"/>
      <c r="I49" s="31"/>
      <c r="J49" s="64"/>
      <c r="K49" s="64"/>
    </row>
    <row r="50" spans="1:20" ht="21.75" customHeight="1" x14ac:dyDescent="0.25">
      <c r="A50" s="79" t="s">
        <v>27</v>
      </c>
      <c r="B50" s="80">
        <v>200000</v>
      </c>
      <c r="C50" s="82">
        <v>0</v>
      </c>
      <c r="D50" s="82">
        <v>0</v>
      </c>
      <c r="E50" s="82">
        <v>0</v>
      </c>
      <c r="F50" s="48">
        <f t="shared" si="0"/>
        <v>200000</v>
      </c>
      <c r="G50" s="49"/>
      <c r="H50" s="50"/>
      <c r="I50" s="31"/>
      <c r="J50" s="64"/>
      <c r="K50" s="64"/>
    </row>
    <row r="51" spans="1:20" ht="22.5" x14ac:dyDescent="0.25">
      <c r="A51" s="79" t="s">
        <v>28</v>
      </c>
      <c r="B51" s="80">
        <v>100000</v>
      </c>
      <c r="C51" s="82">
        <v>0</v>
      </c>
      <c r="D51" s="82">
        <v>0</v>
      </c>
      <c r="E51" s="82">
        <v>0</v>
      </c>
      <c r="F51" s="48">
        <f t="shared" si="0"/>
        <v>100000</v>
      </c>
      <c r="G51" s="49"/>
      <c r="H51" s="50"/>
      <c r="I51" s="31"/>
      <c r="J51" s="64"/>
      <c r="K51" s="64"/>
    </row>
    <row r="52" spans="1:20" ht="23.25" customHeight="1" x14ac:dyDescent="0.25">
      <c r="A52" s="84" t="s">
        <v>29</v>
      </c>
      <c r="B52" s="77">
        <f>+B53</f>
        <v>630105</v>
      </c>
      <c r="C52" s="82">
        <v>0</v>
      </c>
      <c r="D52" s="82">
        <v>0</v>
      </c>
      <c r="E52" s="82">
        <v>0</v>
      </c>
      <c r="F52" s="72">
        <f t="shared" si="0"/>
        <v>630105</v>
      </c>
      <c r="G52" s="66"/>
      <c r="H52" s="9"/>
      <c r="I52" s="9"/>
      <c r="J52" s="31"/>
      <c r="K52" s="64"/>
    </row>
    <row r="53" spans="1:20" ht="24" customHeight="1" thickBot="1" x14ac:dyDescent="0.3">
      <c r="A53" s="79" t="s">
        <v>30</v>
      </c>
      <c r="B53" s="80">
        <v>630105</v>
      </c>
      <c r="C53" s="82">
        <v>0</v>
      </c>
      <c r="D53" s="82">
        <v>0</v>
      </c>
      <c r="E53" s="82">
        <v>0</v>
      </c>
      <c r="F53" s="48">
        <f t="shared" si="0"/>
        <v>630105</v>
      </c>
      <c r="G53" s="67"/>
      <c r="H53" s="50"/>
      <c r="I53" s="31"/>
      <c r="J53" s="31"/>
      <c r="K53" s="31"/>
    </row>
    <row r="54" spans="1:20" s="19" customFormat="1" ht="18" customHeight="1" thickBot="1" x14ac:dyDescent="0.3">
      <c r="A54" s="38" t="s">
        <v>1</v>
      </c>
      <c r="B54" s="39">
        <f>+B52+B43+B41+B32+B22+B18</f>
        <v>245998207</v>
      </c>
      <c r="C54" s="87">
        <f>+C52+C43+C32+C22+C18+C41</f>
        <v>0</v>
      </c>
      <c r="D54" s="39">
        <f>+D52+D43+D32+D22+D18+D41</f>
        <v>14414060.27</v>
      </c>
      <c r="E54" s="39">
        <f>+E52+E43+E32+E22+E18+E41</f>
        <v>19046262.390000001</v>
      </c>
      <c r="F54" s="40">
        <f t="shared" si="0"/>
        <v>226951944.61000001</v>
      </c>
      <c r="G54" s="50"/>
      <c r="H54" s="50"/>
      <c r="I54" s="31"/>
      <c r="J54" s="31"/>
      <c r="K54" s="31"/>
    </row>
    <row r="55" spans="1:20" x14ac:dyDescent="0.25">
      <c r="A55" s="8"/>
      <c r="B55" s="9"/>
      <c r="C55" s="9"/>
      <c r="D55" s="9"/>
      <c r="E55" s="9"/>
      <c r="F55" s="9"/>
      <c r="G55" s="9"/>
      <c r="H55" s="9"/>
      <c r="I55" s="31"/>
      <c r="J55" s="31"/>
      <c r="K55" s="9"/>
      <c r="L55" s="9"/>
      <c r="M55" s="9"/>
      <c r="N55" s="7"/>
    </row>
    <row r="56" spans="1:20" x14ac:dyDescent="0.25">
      <c r="A56" s="8"/>
      <c r="B56" s="9"/>
      <c r="C56" s="9"/>
      <c r="D56" s="9"/>
      <c r="E56" s="9"/>
      <c r="F56" s="9"/>
      <c r="G56" s="9"/>
      <c r="H56" s="9"/>
      <c r="I56" s="31"/>
      <c r="J56" s="31"/>
      <c r="K56" s="9"/>
      <c r="L56" s="9"/>
      <c r="M56" s="9"/>
      <c r="N56" s="7"/>
    </row>
    <row r="57" spans="1:20" x14ac:dyDescent="0.25">
      <c r="A57" s="8"/>
      <c r="B57" s="9"/>
      <c r="C57" s="9"/>
      <c r="D57" s="9"/>
      <c r="E57" s="9"/>
      <c r="F57" s="49"/>
      <c r="G57" s="30"/>
      <c r="H57" s="30"/>
      <c r="I57" s="56"/>
      <c r="J57" s="31"/>
      <c r="K57" s="9"/>
      <c r="L57" s="9"/>
      <c r="M57" s="9"/>
      <c r="N57" s="7"/>
    </row>
    <row r="58" spans="1:20" ht="17.25" customHeight="1" x14ac:dyDescent="0.25">
      <c r="A58" s="71" t="s">
        <v>46</v>
      </c>
      <c r="C58" s="45" t="s">
        <v>51</v>
      </c>
      <c r="E58" s="45" t="s">
        <v>47</v>
      </c>
      <c r="G58" s="50"/>
      <c r="H58" s="31"/>
      <c r="I58" s="31"/>
      <c r="J58" s="31"/>
      <c r="K58" s="9"/>
      <c r="L58" s="9"/>
      <c r="M58" s="9"/>
      <c r="N58" s="9"/>
      <c r="O58" s="13"/>
      <c r="P58" s="13"/>
      <c r="T58" s="7"/>
    </row>
    <row r="59" spans="1:20" s="31" customFormat="1" ht="18" customHeight="1" x14ac:dyDescent="0.25">
      <c r="A59" s="24" t="s">
        <v>57</v>
      </c>
      <c r="C59" s="46" t="s">
        <v>49</v>
      </c>
      <c r="E59" s="47" t="s">
        <v>56</v>
      </c>
      <c r="G59" s="50"/>
      <c r="I59" s="9"/>
      <c r="K59" s="10"/>
      <c r="L59" s="10"/>
      <c r="M59" s="13"/>
      <c r="N59" s="13"/>
      <c r="O59" s="7"/>
      <c r="P59" s="7"/>
      <c r="Q59" s="7"/>
      <c r="R59" s="7"/>
    </row>
    <row r="60" spans="1:20" s="31" customFormat="1" ht="13.5" customHeight="1" x14ac:dyDescent="0.25">
      <c r="A60" s="9"/>
      <c r="B60" s="9"/>
      <c r="C60" s="30"/>
      <c r="D60" s="29"/>
      <c r="E60" s="9"/>
      <c r="F60" s="50"/>
      <c r="G60" s="50"/>
      <c r="J60" s="9"/>
      <c r="K60" s="9"/>
      <c r="L60" s="13"/>
      <c r="M60" s="7"/>
      <c r="N60" s="7"/>
      <c r="O60" s="7"/>
      <c r="P60" s="7"/>
    </row>
    <row r="61" spans="1:20" s="31" customFormat="1" ht="0.75" customHeight="1" x14ac:dyDescent="0.25">
      <c r="A61" s="30"/>
      <c r="B61" s="30"/>
      <c r="C61" s="30"/>
      <c r="D61" s="9"/>
      <c r="E61" s="30"/>
      <c r="F61" s="70"/>
      <c r="G61" s="70"/>
      <c r="H61" s="3"/>
      <c r="J61" s="9"/>
      <c r="K61" s="30"/>
      <c r="L61" s="13"/>
      <c r="M61" s="13"/>
      <c r="N61" s="7"/>
      <c r="O61" s="7"/>
      <c r="P61" s="7"/>
      <c r="Q61" s="7"/>
    </row>
    <row r="62" spans="1:20" s="31" customFormat="1" ht="15" hidden="1" customHeight="1" x14ac:dyDescent="0.25">
      <c r="A62" s="30"/>
      <c r="B62" s="30"/>
      <c r="C62" s="27"/>
      <c r="D62" s="30"/>
      <c r="E62" s="30"/>
      <c r="F62" s="68"/>
      <c r="G62" s="68"/>
      <c r="H62" s="69"/>
      <c r="I62" s="9"/>
      <c r="J62" s="9"/>
      <c r="K62" s="30"/>
      <c r="L62" s="32"/>
      <c r="M62" s="13"/>
      <c r="N62" s="13"/>
      <c r="O62" s="7"/>
      <c r="P62" s="7"/>
      <c r="Q62" s="7"/>
      <c r="R62" s="7"/>
    </row>
    <row r="63" spans="1:20" s="31" customFormat="1" ht="15" hidden="1" customHeight="1" x14ac:dyDescent="0.25">
      <c r="A63" s="44"/>
      <c r="B63" s="27"/>
      <c r="C63" s="26"/>
      <c r="D63" s="30"/>
      <c r="E63" s="34"/>
      <c r="F63" s="68"/>
      <c r="G63" s="68"/>
      <c r="H63" s="69"/>
      <c r="I63" s="30"/>
      <c r="J63" s="9"/>
      <c r="K63" s="27"/>
      <c r="M63" s="13"/>
      <c r="N63" s="13"/>
      <c r="O63" s="7"/>
      <c r="P63" s="7"/>
      <c r="Q63" s="7"/>
      <c r="R63" s="7"/>
    </row>
    <row r="64" spans="1:20" s="31" customFormat="1" ht="18.75" customHeight="1" x14ac:dyDescent="0.25">
      <c r="A64" s="43"/>
      <c r="B64" s="26"/>
      <c r="C64"/>
      <c r="D64" s="34"/>
      <c r="E64" s="33"/>
      <c r="F64" s="50"/>
      <c r="G64" s="50"/>
      <c r="I64" s="30"/>
      <c r="J64" s="30"/>
      <c r="K64" s="26"/>
      <c r="N64" s="13"/>
      <c r="O64" s="13"/>
      <c r="P64" s="7"/>
      <c r="Q64" s="7"/>
      <c r="R64" s="7"/>
      <c r="S64" s="7"/>
    </row>
    <row r="65" spans="1:23" x14ac:dyDescent="0.25">
      <c r="C65" s="1"/>
      <c r="D65" s="33"/>
      <c r="F65" s="50"/>
      <c r="G65" s="50"/>
      <c r="H65" s="31"/>
      <c r="I65" s="27"/>
      <c r="J65" s="30"/>
      <c r="P65" s="13"/>
      <c r="Q65" s="13"/>
      <c r="R65" s="7"/>
      <c r="S65" s="7"/>
      <c r="T65" s="7"/>
      <c r="U65" s="7"/>
    </row>
    <row r="66" spans="1:23" x14ac:dyDescent="0.25">
      <c r="A66" s="1"/>
      <c r="B66" s="1"/>
      <c r="E66" s="1"/>
      <c r="F66" s="50"/>
      <c r="G66" s="50"/>
      <c r="H66" s="31"/>
      <c r="I66" s="26"/>
      <c r="J66" s="27"/>
      <c r="K66" s="1"/>
      <c r="P66" s="13"/>
      <c r="Q66" s="13"/>
      <c r="R66" s="7"/>
      <c r="S66" s="7"/>
      <c r="T66" s="7"/>
      <c r="U66" s="7"/>
    </row>
    <row r="67" spans="1:23" ht="16.5" customHeight="1" x14ac:dyDescent="0.25">
      <c r="D67" s="1"/>
      <c r="F67" s="68"/>
      <c r="G67" s="68"/>
      <c r="H67" s="69"/>
      <c r="I67" s="31"/>
      <c r="J67" s="26"/>
      <c r="P67" s="13"/>
      <c r="Q67" s="13"/>
      <c r="R67" s="7"/>
      <c r="S67" s="7"/>
      <c r="T67" s="7"/>
      <c r="U67" s="7"/>
    </row>
    <row r="68" spans="1:23" x14ac:dyDescent="0.25">
      <c r="F68" s="50"/>
      <c r="G68" s="50"/>
      <c r="H68" s="31"/>
      <c r="I68" s="69"/>
      <c r="J68" s="31"/>
      <c r="R68" s="13"/>
      <c r="S68" s="13"/>
      <c r="T68" s="7"/>
      <c r="U68" s="7"/>
      <c r="V68" s="7"/>
      <c r="W68" s="7"/>
    </row>
    <row r="69" spans="1:23" x14ac:dyDescent="0.25">
      <c r="F69" s="50"/>
      <c r="G69" s="50"/>
      <c r="H69" s="31"/>
      <c r="I69" s="31"/>
      <c r="J69" s="69"/>
      <c r="R69" s="13"/>
      <c r="S69" s="13"/>
      <c r="T69" s="7"/>
      <c r="U69" s="7"/>
      <c r="V69" s="7"/>
      <c r="W69" s="7"/>
    </row>
    <row r="70" spans="1:23" x14ac:dyDescent="0.25">
      <c r="F70" s="50"/>
      <c r="G70" s="50"/>
      <c r="H70" s="31"/>
      <c r="I70" s="31"/>
      <c r="J70" s="31"/>
      <c r="R70" s="13"/>
      <c r="S70" s="13"/>
      <c r="T70" s="7"/>
      <c r="U70" s="7"/>
      <c r="V70" s="7"/>
      <c r="W70" s="7"/>
    </row>
    <row r="71" spans="1:23" x14ac:dyDescent="0.25">
      <c r="F71" s="50"/>
      <c r="G71" s="50"/>
      <c r="H71" s="31"/>
      <c r="I71" s="31"/>
      <c r="J71" s="31"/>
      <c r="R71" s="13"/>
      <c r="S71" s="13"/>
      <c r="T71" s="7"/>
      <c r="U71" s="7"/>
      <c r="V71" s="7"/>
      <c r="W71" s="7"/>
    </row>
    <row r="72" spans="1:23" ht="36" customHeight="1" x14ac:dyDescent="0.25">
      <c r="C72" s="3"/>
      <c r="F72" s="50"/>
      <c r="G72" s="50"/>
      <c r="H72" s="31"/>
      <c r="I72" s="31"/>
      <c r="J72" s="31"/>
      <c r="R72" s="13"/>
      <c r="S72" s="13"/>
      <c r="T72" s="7"/>
      <c r="U72" s="7"/>
      <c r="V72" s="7"/>
      <c r="W72" s="7"/>
    </row>
    <row r="73" spans="1:23" x14ac:dyDescent="0.25">
      <c r="B73" s="3"/>
      <c r="C73" s="1"/>
      <c r="E73" s="3"/>
      <c r="F73" s="50"/>
      <c r="G73" s="50"/>
      <c r="H73" s="31"/>
      <c r="I73" s="31"/>
      <c r="J73" s="31"/>
      <c r="K73" s="3"/>
      <c r="L73" s="3"/>
      <c r="M73" s="3"/>
      <c r="R73" s="10"/>
      <c r="S73" s="13"/>
      <c r="T73" s="7"/>
      <c r="U73" s="7"/>
      <c r="V73" s="7"/>
    </row>
    <row r="74" spans="1:23" x14ac:dyDescent="0.25">
      <c r="A74" s="2"/>
      <c r="B74" s="1"/>
      <c r="C74" s="1"/>
      <c r="D74" s="3"/>
      <c r="E74" s="1"/>
      <c r="F74" s="50"/>
      <c r="G74" s="50"/>
      <c r="H74" s="31"/>
      <c r="I74" s="31"/>
      <c r="J74" s="31"/>
      <c r="K74" s="1"/>
      <c r="L74" s="1"/>
      <c r="M74" s="1"/>
      <c r="S74" s="10"/>
    </row>
    <row r="75" spans="1:23" x14ac:dyDescent="0.25">
      <c r="A75" s="1"/>
      <c r="B75" s="1"/>
      <c r="D75" s="1"/>
      <c r="E75" s="1"/>
      <c r="F75" s="50"/>
      <c r="G75" s="50"/>
      <c r="H75" s="31"/>
      <c r="I75" s="3"/>
      <c r="J75" s="31"/>
      <c r="K75" s="1"/>
      <c r="L75" s="1"/>
      <c r="M75" s="1"/>
    </row>
    <row r="76" spans="1:23" x14ac:dyDescent="0.25">
      <c r="A76" s="1"/>
      <c r="D76" s="1"/>
      <c r="F76" s="31"/>
      <c r="G76" s="31"/>
      <c r="H76" s="31"/>
      <c r="I76" s="69"/>
      <c r="J76" s="3"/>
    </row>
    <row r="77" spans="1:23" x14ac:dyDescent="0.25">
      <c r="A77" s="6"/>
      <c r="F77" s="31"/>
      <c r="G77" s="31"/>
      <c r="H77" s="31"/>
      <c r="I77" s="69"/>
      <c r="J77" s="69"/>
      <c r="O77" t="s">
        <v>39</v>
      </c>
    </row>
    <row r="78" spans="1:23" x14ac:dyDescent="0.25">
      <c r="A78" s="5"/>
      <c r="C78" s="1"/>
      <c r="J78" s="1"/>
    </row>
    <row r="79" spans="1:23" x14ac:dyDescent="0.25">
      <c r="A79" s="4"/>
      <c r="B79" s="1"/>
      <c r="E79" s="1"/>
      <c r="K79" s="1"/>
      <c r="L79" s="1"/>
      <c r="M79" s="1"/>
    </row>
    <row r="80" spans="1:23" x14ac:dyDescent="0.25">
      <c r="A80" s="1"/>
      <c r="D80" s="1"/>
    </row>
    <row r="81" spans="9:10" x14ac:dyDescent="0.25">
      <c r="I81" s="1"/>
    </row>
    <row r="82" spans="9:10" x14ac:dyDescent="0.25">
      <c r="J82" s="1"/>
    </row>
  </sheetData>
  <mergeCells count="6">
    <mergeCell ref="A10:E10"/>
    <mergeCell ref="A7:E8"/>
    <mergeCell ref="A4:D4"/>
    <mergeCell ref="A5:E5"/>
    <mergeCell ref="A6:E6"/>
    <mergeCell ref="A9:E9"/>
  </mergeCells>
  <pageMargins left="0.52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2024-03-04T15:43:33Z</cp:lastPrinted>
  <dcterms:created xsi:type="dcterms:W3CDTF">2018-04-17T18:57:16Z</dcterms:created>
  <dcterms:modified xsi:type="dcterms:W3CDTF">2024-03-06T13:52:48Z</dcterms:modified>
</cp:coreProperties>
</file>