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400" windowHeight="7755"/>
  </bookViews>
  <sheets>
    <sheet name="Plantilla Ejecución " sheetId="3" r:id="rId1"/>
  </sheets>
  <calcPr calcId="145621"/>
</workbook>
</file>

<file path=xl/calcChain.xml><?xml version="1.0" encoding="utf-8"?>
<calcChain xmlns="http://schemas.openxmlformats.org/spreadsheetml/2006/main">
  <c r="F44" i="3" l="1"/>
  <c r="D20" i="3"/>
  <c r="E22" i="3"/>
  <c r="E20" i="3" s="1"/>
  <c r="E53" i="3"/>
  <c r="F53" i="3" s="1"/>
  <c r="E45" i="3"/>
  <c r="F45" i="3" s="1"/>
  <c r="E43" i="3"/>
  <c r="E34" i="3"/>
  <c r="E25" i="3"/>
  <c r="E24" i="3"/>
  <c r="F24" i="3" s="1"/>
  <c r="F21" i="3"/>
  <c r="F23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6" i="3"/>
  <c r="F47" i="3"/>
  <c r="F48" i="3"/>
  <c r="F49" i="3"/>
  <c r="F50" i="3"/>
  <c r="F51" i="3"/>
  <c r="F52" i="3"/>
  <c r="F54" i="3"/>
  <c r="E19" i="3" l="1"/>
  <c r="E17" i="3" s="1"/>
  <c r="F17" i="3" s="1"/>
  <c r="F20" i="3"/>
  <c r="F55" i="3" s="1"/>
  <c r="F22" i="3"/>
  <c r="E18" i="3" l="1"/>
  <c r="F18" i="3" s="1"/>
  <c r="F19" i="3"/>
  <c r="E15" i="3"/>
  <c r="F15" i="3" s="1"/>
  <c r="E16" i="3"/>
  <c r="F16" i="3" s="1"/>
  <c r="C55" i="3"/>
  <c r="D55" i="3"/>
  <c r="E55" i="3"/>
  <c r="B55" i="3"/>
</calcChain>
</file>

<file path=xl/sharedStrings.xml><?xml version="1.0" encoding="utf-8"?>
<sst xmlns="http://schemas.openxmlformats.org/spreadsheetml/2006/main" count="54" uniqueCount="53">
  <si>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</si>
  <si>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</si>
  <si>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</si>
  <si>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</si>
  <si>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</si>
  <si>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</si>
  <si>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</si>
  <si>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</si>
  <si>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</si>
  <si>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</si>
  <si>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</si>
  <si>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</si>
  <si>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</si>
  <si>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</si>
  <si>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</si>
  <si>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</si>
  <si>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</si>
  <si>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</si>
  <si>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</si>
  <si>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</si>
  <si>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</si>
  <si>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</si>
  <si>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</si>
  <si>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</si>
  <si>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</si>
  <si>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</si>
  <si>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</si>
  <si>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</si>
  <si>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</si>
  <si>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</si>
  <si>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</si>
  <si>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</si>
  <si>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</si>
  <si>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</si>
  <si>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</si>
  <si>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</si>
  <si>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</si>
  <si>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</si>
  <si>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</si>
  <si>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</si>
  <si>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</si>
  <si>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</si>
  <si>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</si>
  <si>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</si>
  <si>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</si>
  <si>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</si>
  <si>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</si>
  <si>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</si>
  <si>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</si>
  <si>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</si>
  <si>
    <t>FEBRERO</t>
  </si>
  <si>
    <t xml:space="preserve">TOTAL </t>
  </si>
  <si>
    <t>Gastos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</si>
</sst>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0"/>
      <color rgb="FF05097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12" fillId="0" borderId="2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0" fillId="0" borderId="0" xfId="0" applyNumberFormat="1"/>
    <xf numFmtId="164" fontId="11" fillId="0" borderId="2" xfId="1" applyNumberFormat="1" applyFont="1" applyBorder="1" applyAlignment="1">
      <alignment horizontal="right" vertical="center"/>
    </xf>
    <xf numFmtId="0" fontId="0" fillId="0" borderId="0" xfId="0" applyAlignment="1"/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6</xdr:row>
      <xdr:rowOff>28575</xdr:rowOff>
    </xdr:from>
    <xdr:to>
      <xdr:col>0</xdr:col>
      <xdr:colOff>1704975</xdr:colOff>
      <xdr:row>6</xdr:row>
      <xdr:rowOff>29698</xdr:rowOff>
    </xdr:to>
    <xdr:pic>
      <xdr:nvPicPr>
        <xdr:cNvPr id="5" name="1 Imagen" descr="escudodominican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28575"/>
          <a:ext cx="733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657485</xdr:colOff>
      <xdr:row>0</xdr:row>
      <xdr:rowOff>2867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631253</xdr:colOff>
      <xdr:row>6</xdr:row>
      <xdr:rowOff>14286</xdr:rowOff>
    </xdr:from>
    <xdr:to>
      <xdr:col>2</xdr:col>
      <xdr:colOff>359786</xdr:colOff>
      <xdr:row>6</xdr:row>
      <xdr:rowOff>19050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3462776" y="1096672"/>
          <a:ext cx="932146" cy="4764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714375</xdr:colOff>
      <xdr:row>0</xdr:row>
      <xdr:rowOff>57149</xdr:rowOff>
    </xdr:from>
    <xdr:to>
      <xdr:col>2</xdr:col>
      <xdr:colOff>304800</xdr:colOff>
      <xdr:row>3</xdr:row>
      <xdr:rowOff>180973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57149"/>
          <a:ext cx="790575" cy="704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RowColHeaders="0" tabSelected="1" view="pageLayout" topLeftCell="A2" zoomScale="110" zoomScaleNormal="90" zoomScalePageLayoutView="110" workbookViewId="0">
      <selection activeCell="D72" sqref="D72"/>
    </sheetView>
  </sheetViews>
  <sheetFormatPr baseColWidth="10" defaultColWidth="9.140625" defaultRowHeight="15" x14ac:dyDescent="0.25"/>
  <cols>
    <col min="1" max="1" width="42.42578125" customWidth="1"/>
    <col min="2" max="2" width="18" customWidth="1"/>
    <col min="3" max="3" width="13.7109375" customWidth="1"/>
    <col min="4" max="4" width="12.140625" customWidth="1"/>
    <col min="5" max="5" width="17.140625" customWidth="1"/>
    <col min="6" max="6" width="12.85546875" customWidth="1"/>
    <col min="7" max="7" width="12.140625" customWidth="1"/>
    <col min="8" max="8" width="12.5703125" customWidth="1"/>
    <col min="9" max="9" width="12.140625" customWidth="1"/>
    <col min="10" max="10" width="13.7109375" customWidth="1"/>
    <col min="11" max="11" width="14.140625" customWidth="1"/>
    <col min="12" max="12" width="13.85546875" customWidth="1"/>
    <col min="13" max="13" width="13.28515625" customWidth="1"/>
    <col min="14" max="14" width="16.28515625" customWidth="1"/>
  </cols>
  <sheetData>
    <row r="1" spans="1:15" x14ac:dyDescent="0.25">
      <c r="B1" s="13"/>
      <c r="C1" s="13"/>
      <c r="D1" s="13"/>
      <c r="E1" s="13"/>
      <c r="F1" s="13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13"/>
      <c r="B2" s="13"/>
      <c r="C2" s="13"/>
      <c r="D2" s="13"/>
      <c r="E2" s="13"/>
      <c r="F2" s="13"/>
      <c r="G2" s="20"/>
      <c r="H2" s="20"/>
      <c r="I2" s="20"/>
      <c r="J2" s="20"/>
      <c r="K2" s="20"/>
      <c r="L2" s="20"/>
      <c r="M2" s="20"/>
      <c r="N2" s="20"/>
      <c r="O2" s="20"/>
    </row>
    <row r="3" spans="1:15" ht="15.75" x14ac:dyDescent="0.25">
      <c r="A3" s="13"/>
      <c r="B3" s="13"/>
      <c r="C3" s="14"/>
      <c r="D3" s="14"/>
      <c r="E3" s="14"/>
      <c r="F3" s="14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 x14ac:dyDescent="0.25">
      <c r="A4" s="13"/>
      <c r="B4" s="13"/>
      <c r="C4" s="14"/>
      <c r="D4" s="14"/>
      <c r="E4" s="14"/>
      <c r="F4" s="14"/>
      <c r="G4" s="12"/>
      <c r="H4" s="12"/>
      <c r="I4" s="12"/>
      <c r="J4" s="12"/>
      <c r="K4" s="12"/>
      <c r="L4" s="12"/>
      <c r="M4" s="12"/>
      <c r="N4" s="12"/>
      <c r="O4" s="12"/>
    </row>
    <row r="5" spans="1:15" ht="11.25" customHeight="1" x14ac:dyDescent="0.25">
      <c r="A5" s="50" t="s">
        <v>44</v>
      </c>
      <c r="B5" s="51"/>
      <c r="C5" s="51"/>
      <c r="D5" s="51"/>
      <c r="E5" s="51"/>
      <c r="F5" s="51"/>
      <c r="G5" s="12"/>
      <c r="H5" s="12"/>
      <c r="I5" s="12"/>
      <c r="J5" s="12"/>
      <c r="K5" s="12"/>
      <c r="L5" s="12"/>
      <c r="M5" s="12"/>
      <c r="N5" s="12"/>
      <c r="O5" s="12"/>
    </row>
    <row r="6" spans="1:15" ht="15" customHeight="1" x14ac:dyDescent="0.25">
      <c r="A6" s="49" t="s">
        <v>45</v>
      </c>
      <c r="B6" s="49"/>
      <c r="C6" s="49"/>
      <c r="D6" s="49"/>
      <c r="E6" s="49"/>
      <c r="F6" s="49"/>
      <c r="G6" s="12"/>
      <c r="H6" s="12"/>
      <c r="I6" s="12"/>
      <c r="J6" s="12"/>
      <c r="K6" s="12"/>
      <c r="L6" s="12"/>
      <c r="M6" s="12"/>
      <c r="N6" s="12"/>
      <c r="O6" s="12"/>
    </row>
    <row r="7" spans="1:15" s="41" customFormat="1" ht="24.75" customHeight="1" x14ac:dyDescent="0.35">
      <c r="A7" s="52" t="s">
        <v>43</v>
      </c>
      <c r="B7" s="52"/>
      <c r="C7" s="52"/>
      <c r="D7" s="52"/>
      <c r="E7" s="52"/>
      <c r="F7" s="52"/>
      <c r="G7" s="12"/>
      <c r="H7" s="12"/>
      <c r="I7" s="12"/>
      <c r="J7" s="12"/>
      <c r="K7" s="12"/>
      <c r="L7" s="12"/>
      <c r="M7" s="12"/>
      <c r="N7" s="12"/>
      <c r="O7" s="12"/>
    </row>
    <row r="8" spans="1:15" ht="7.5" customHeight="1" x14ac:dyDescent="0.25">
      <c r="A8" s="22"/>
      <c r="B8" s="22"/>
      <c r="C8" s="22"/>
      <c r="D8" s="32"/>
      <c r="E8" s="22"/>
      <c r="F8" s="23"/>
    </row>
    <row r="9" spans="1:15" ht="15.75" customHeight="1" x14ac:dyDescent="0.25">
      <c r="A9" s="53" t="s">
        <v>49</v>
      </c>
      <c r="B9" s="53"/>
      <c r="C9" s="53"/>
      <c r="D9" s="53"/>
      <c r="E9" s="53"/>
      <c r="F9" s="53"/>
    </row>
    <row r="10" spans="1:15" ht="15.75" customHeight="1" x14ac:dyDescent="0.25">
      <c r="A10" s="53" t="s">
        <v>46</v>
      </c>
      <c r="B10" s="53"/>
      <c r="C10" s="53"/>
      <c r="D10" s="53"/>
      <c r="E10" s="53"/>
      <c r="F10" s="53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45" t="s">
        <v>47</v>
      </c>
      <c r="B11" s="45"/>
      <c r="C11" s="45"/>
      <c r="D11" s="45"/>
      <c r="E11" s="45"/>
      <c r="F11" s="45"/>
    </row>
    <row r="12" spans="1:15" ht="15.75" thickBot="1" x14ac:dyDescent="0.3">
      <c r="A12" s="21"/>
      <c r="B12" s="21"/>
      <c r="C12" s="21"/>
      <c r="D12" s="31"/>
      <c r="E12" s="21"/>
      <c r="F12" s="21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5.75" thickBot="1" x14ac:dyDescent="0.3">
      <c r="A13" s="33"/>
      <c r="B13" s="33"/>
      <c r="C13" s="33"/>
      <c r="D13" s="46" t="s">
        <v>52</v>
      </c>
      <c r="E13" s="47"/>
      <c r="F13" s="48"/>
    </row>
    <row r="14" spans="1:15" ht="28.5" customHeight="1" thickBot="1" x14ac:dyDescent="0.3">
      <c r="A14" s="35" t="s">
        <v>0</v>
      </c>
      <c r="B14" s="36" t="s">
        <v>42</v>
      </c>
      <c r="C14" s="36" t="s">
        <v>41</v>
      </c>
      <c r="D14" s="37" t="s">
        <v>34</v>
      </c>
      <c r="E14" s="37" t="s">
        <v>50</v>
      </c>
      <c r="F14" s="38" t="s">
        <v>51</v>
      </c>
    </row>
    <row r="15" spans="1:15" s="19" customFormat="1" x14ac:dyDescent="0.25">
      <c r="A15" s="16" t="s">
        <v>1</v>
      </c>
      <c r="B15" s="28">
        <v>195688996</v>
      </c>
      <c r="C15" s="28">
        <v>0</v>
      </c>
      <c r="D15" s="28">
        <v>10981119.880000001</v>
      </c>
      <c r="E15" s="28">
        <f>+E19</f>
        <v>13309194.899999999</v>
      </c>
      <c r="F15" s="28">
        <f>SUM(D15:E15)</f>
        <v>24290314.780000001</v>
      </c>
      <c r="G15"/>
      <c r="H15"/>
      <c r="I15"/>
      <c r="J15"/>
      <c r="K15"/>
      <c r="L15"/>
      <c r="M15"/>
      <c r="N15"/>
      <c r="O15"/>
    </row>
    <row r="16" spans="1:15" s="19" customFormat="1" ht="24.75" customHeight="1" x14ac:dyDescent="0.25">
      <c r="A16" s="18" t="s">
        <v>2</v>
      </c>
      <c r="B16" s="28">
        <v>195688996</v>
      </c>
      <c r="C16" s="28">
        <v>0</v>
      </c>
      <c r="D16" s="28">
        <v>10981119.880000001</v>
      </c>
      <c r="E16" s="28">
        <f>+E19</f>
        <v>13309194.899999999</v>
      </c>
      <c r="F16" s="28">
        <f t="shared" ref="F16:F54" si="0">SUM(D16:E16)</f>
        <v>24290314.780000001</v>
      </c>
      <c r="G16" s="8"/>
      <c r="H16"/>
      <c r="I16"/>
      <c r="J16"/>
      <c r="K16"/>
      <c r="L16"/>
      <c r="M16"/>
      <c r="N16"/>
      <c r="O16"/>
    </row>
    <row r="17" spans="1:15" s="19" customFormat="1" ht="19.5" customHeight="1" x14ac:dyDescent="0.25">
      <c r="A17" s="18" t="s">
        <v>3</v>
      </c>
      <c r="B17" s="28">
        <v>195688996</v>
      </c>
      <c r="C17" s="28">
        <v>0</v>
      </c>
      <c r="D17" s="28">
        <v>10981119.880000001</v>
      </c>
      <c r="E17" s="28">
        <f>+E19</f>
        <v>13309194.899999999</v>
      </c>
      <c r="F17" s="28">
        <f t="shared" si="0"/>
        <v>24290314.780000001</v>
      </c>
      <c r="G17" s="8"/>
      <c r="H17"/>
      <c r="I17"/>
      <c r="J17"/>
      <c r="K17"/>
      <c r="L17"/>
      <c r="M17"/>
      <c r="N17"/>
      <c r="O17"/>
    </row>
    <row r="18" spans="1:15" s="19" customFormat="1" ht="17.25" customHeight="1" x14ac:dyDescent="0.25">
      <c r="A18" s="18" t="s">
        <v>48</v>
      </c>
      <c r="B18" s="28">
        <v>195688996</v>
      </c>
      <c r="C18" s="28">
        <v>0</v>
      </c>
      <c r="D18" s="28">
        <v>10981119.880000001</v>
      </c>
      <c r="E18" s="28">
        <f>+E19</f>
        <v>13309194.899999999</v>
      </c>
      <c r="F18" s="28">
        <f t="shared" si="0"/>
        <v>24290314.780000001</v>
      </c>
      <c r="G18"/>
      <c r="H18"/>
      <c r="I18"/>
      <c r="J18"/>
      <c r="K18"/>
      <c r="L18"/>
      <c r="M18"/>
      <c r="N18"/>
      <c r="O18"/>
    </row>
    <row r="19" spans="1:15" s="19" customFormat="1" x14ac:dyDescent="0.25">
      <c r="A19" s="18" t="s">
        <v>4</v>
      </c>
      <c r="B19" s="28">
        <v>195688996</v>
      </c>
      <c r="C19" s="28">
        <v>0</v>
      </c>
      <c r="D19" s="28">
        <v>10981119.880000001</v>
      </c>
      <c r="E19" s="28">
        <f>+E20+E24+E34+E43+E45+E53</f>
        <v>13309194.899999999</v>
      </c>
      <c r="F19" s="28">
        <f t="shared" si="0"/>
        <v>24290314.780000001</v>
      </c>
      <c r="G19"/>
      <c r="H19"/>
      <c r="I19"/>
      <c r="J19"/>
      <c r="K19"/>
      <c r="L19"/>
      <c r="M19"/>
      <c r="N19"/>
      <c r="O19"/>
    </row>
    <row r="20" spans="1:15" s="19" customFormat="1" x14ac:dyDescent="0.25">
      <c r="A20" s="18" t="s">
        <v>5</v>
      </c>
      <c r="B20" s="28">
        <v>151318996</v>
      </c>
      <c r="C20" s="28">
        <v>0</v>
      </c>
      <c r="D20" s="28">
        <f>SUM(D21:D23)</f>
        <v>10547535.459999999</v>
      </c>
      <c r="E20" s="28">
        <f>SUM(E21:E23)</f>
        <v>12442952.789999999</v>
      </c>
      <c r="F20" s="28">
        <f t="shared" si="0"/>
        <v>22990488.25</v>
      </c>
      <c r="G20"/>
      <c r="H20"/>
      <c r="I20"/>
      <c r="J20"/>
      <c r="K20"/>
      <c r="L20"/>
      <c r="M20"/>
      <c r="N20"/>
      <c r="O20"/>
    </row>
    <row r="21" spans="1:15" x14ac:dyDescent="0.25">
      <c r="A21" s="17" t="s">
        <v>6</v>
      </c>
      <c r="B21" s="15">
        <v>125562000</v>
      </c>
      <c r="C21" s="15">
        <v>0</v>
      </c>
      <c r="D21" s="15">
        <v>9080436.8599999994</v>
      </c>
      <c r="E21" s="15">
        <v>9932637.6199999992</v>
      </c>
      <c r="F21" s="15">
        <f t="shared" si="0"/>
        <v>19013074.479999997</v>
      </c>
    </row>
    <row r="22" spans="1:15" ht="18.75" customHeight="1" x14ac:dyDescent="0.25">
      <c r="A22" s="17" t="s">
        <v>7</v>
      </c>
      <c r="B22" s="15">
        <v>9158126</v>
      </c>
      <c r="C22" s="15">
        <v>0</v>
      </c>
      <c r="D22" s="15">
        <v>83000</v>
      </c>
      <c r="E22" s="15">
        <f>83000+1029000</f>
        <v>1112000</v>
      </c>
      <c r="F22" s="15">
        <f t="shared" si="0"/>
        <v>1195000</v>
      </c>
    </row>
    <row r="23" spans="1:15" ht="21.75" customHeight="1" x14ac:dyDescent="0.25">
      <c r="A23" s="17" t="s">
        <v>8</v>
      </c>
      <c r="B23" s="15">
        <v>16598870</v>
      </c>
      <c r="C23" s="15">
        <v>0</v>
      </c>
      <c r="D23" s="15">
        <v>1384098.6</v>
      </c>
      <c r="E23" s="15">
        <v>1398315.17</v>
      </c>
      <c r="F23" s="15">
        <f t="shared" si="0"/>
        <v>2782413.77</v>
      </c>
    </row>
    <row r="24" spans="1:15" s="19" customFormat="1" x14ac:dyDescent="0.25">
      <c r="A24" s="18" t="s">
        <v>9</v>
      </c>
      <c r="B24" s="28">
        <v>14935000</v>
      </c>
      <c r="C24" s="28">
        <v>0</v>
      </c>
      <c r="D24" s="28">
        <v>433584.42</v>
      </c>
      <c r="E24" s="28">
        <f>SUM(E25:E33)</f>
        <v>701136.61</v>
      </c>
      <c r="F24" s="28">
        <f t="shared" si="0"/>
        <v>1134721.03</v>
      </c>
      <c r="G24"/>
      <c r="H24"/>
      <c r="I24"/>
      <c r="J24"/>
      <c r="K24"/>
      <c r="L24"/>
      <c r="M24"/>
      <c r="N24"/>
      <c r="O24"/>
    </row>
    <row r="25" spans="1:15" s="34" customFormat="1" x14ac:dyDescent="0.25">
      <c r="A25" s="17" t="s">
        <v>10</v>
      </c>
      <c r="B25" s="15">
        <v>5035000</v>
      </c>
      <c r="C25" s="15">
        <v>0</v>
      </c>
      <c r="D25" s="15">
        <v>433584.42</v>
      </c>
      <c r="E25" s="15">
        <f>40.07+161492.82+7371.6+247371.8+3259+6498</f>
        <v>426033.29000000004</v>
      </c>
      <c r="F25" s="15">
        <f t="shared" si="0"/>
        <v>859617.71</v>
      </c>
      <c r="G25" s="8"/>
      <c r="H25"/>
      <c r="I25"/>
      <c r="J25"/>
      <c r="K25"/>
      <c r="L25"/>
      <c r="M25"/>
      <c r="N25"/>
      <c r="O25"/>
    </row>
    <row r="26" spans="1:15" ht="18" customHeight="1" x14ac:dyDescent="0.25">
      <c r="A26" s="17" t="s">
        <v>36</v>
      </c>
      <c r="B26" s="15">
        <v>300000</v>
      </c>
      <c r="C26" s="15">
        <v>0</v>
      </c>
      <c r="D26" s="15"/>
      <c r="E26" s="15">
        <v>0</v>
      </c>
      <c r="F26" s="15">
        <f t="shared" si="0"/>
        <v>0</v>
      </c>
      <c r="G26" s="8"/>
    </row>
    <row r="27" spans="1:15" ht="19.5" customHeight="1" x14ac:dyDescent="0.25">
      <c r="A27" s="17" t="s">
        <v>11</v>
      </c>
      <c r="B27" s="15">
        <v>2500000</v>
      </c>
      <c r="C27" s="15">
        <v>0</v>
      </c>
      <c r="D27" s="15"/>
      <c r="E27" s="8">
        <v>158550</v>
      </c>
      <c r="F27" s="15">
        <f t="shared" si="0"/>
        <v>158550</v>
      </c>
      <c r="G27" s="8"/>
    </row>
    <row r="28" spans="1:15" ht="16.5" customHeight="1" x14ac:dyDescent="0.25">
      <c r="A28" s="17" t="s">
        <v>37</v>
      </c>
      <c r="B28" s="15">
        <v>215000</v>
      </c>
      <c r="C28" s="15">
        <v>0</v>
      </c>
      <c r="D28" s="15"/>
      <c r="E28" s="8">
        <v>0</v>
      </c>
      <c r="F28" s="15">
        <f t="shared" si="0"/>
        <v>0</v>
      </c>
      <c r="G28" s="8"/>
    </row>
    <row r="29" spans="1:15" x14ac:dyDescent="0.25">
      <c r="A29" s="17" t="s">
        <v>38</v>
      </c>
      <c r="B29" s="15">
        <v>200000</v>
      </c>
      <c r="C29" s="15">
        <v>0</v>
      </c>
      <c r="D29" s="15"/>
      <c r="E29" s="8">
        <v>0</v>
      </c>
      <c r="F29" s="15">
        <f t="shared" si="0"/>
        <v>0</v>
      </c>
      <c r="G29" s="8"/>
    </row>
    <row r="30" spans="1:15" x14ac:dyDescent="0.25">
      <c r="A30" s="17" t="s">
        <v>25</v>
      </c>
      <c r="B30" s="15">
        <v>800000</v>
      </c>
      <c r="C30" s="15">
        <v>0</v>
      </c>
      <c r="D30" s="15"/>
      <c r="E30" s="8">
        <v>0</v>
      </c>
      <c r="F30" s="15">
        <f t="shared" si="0"/>
        <v>0</v>
      </c>
      <c r="G30" s="8"/>
    </row>
    <row r="31" spans="1:15" ht="22.5" x14ac:dyDescent="0.25">
      <c r="A31" s="17" t="s">
        <v>12</v>
      </c>
      <c r="B31" s="15">
        <v>1850000</v>
      </c>
      <c r="C31" s="15">
        <v>0</v>
      </c>
      <c r="D31" s="15"/>
      <c r="E31" s="8">
        <v>51653.32</v>
      </c>
      <c r="F31" s="15">
        <f t="shared" si="0"/>
        <v>51653.32</v>
      </c>
      <c r="G31" s="8"/>
    </row>
    <row r="32" spans="1:15" ht="22.5" x14ac:dyDescent="0.25">
      <c r="A32" s="17" t="s">
        <v>13</v>
      </c>
      <c r="B32" s="15">
        <v>2685000</v>
      </c>
      <c r="C32" s="15">
        <v>0</v>
      </c>
      <c r="D32" s="15"/>
      <c r="E32" s="8">
        <v>0</v>
      </c>
      <c r="F32" s="15">
        <f t="shared" si="0"/>
        <v>0</v>
      </c>
      <c r="G32" s="8"/>
    </row>
    <row r="33" spans="1:15" x14ac:dyDescent="0.25">
      <c r="A33" s="17" t="s">
        <v>35</v>
      </c>
      <c r="B33" s="15">
        <v>1350000</v>
      </c>
      <c r="C33" s="15">
        <v>0</v>
      </c>
      <c r="D33" s="15"/>
      <c r="E33" s="8">
        <v>64900</v>
      </c>
      <c r="F33" s="15">
        <f t="shared" si="0"/>
        <v>64900</v>
      </c>
    </row>
    <row r="34" spans="1:15" s="19" customFormat="1" ht="19.5" customHeight="1" x14ac:dyDescent="0.25">
      <c r="A34" s="18" t="s">
        <v>14</v>
      </c>
      <c r="B34" s="28">
        <v>12085000</v>
      </c>
      <c r="C34" s="28">
        <v>0</v>
      </c>
      <c r="D34" s="28"/>
      <c r="E34" s="10">
        <f>SUM(E35:E42)</f>
        <v>165105.5</v>
      </c>
      <c r="F34" s="28">
        <f t="shared" si="0"/>
        <v>165105.5</v>
      </c>
      <c r="G34"/>
      <c r="H34"/>
      <c r="I34"/>
      <c r="J34"/>
      <c r="K34"/>
      <c r="L34"/>
      <c r="M34"/>
      <c r="N34"/>
      <c r="O34"/>
    </row>
    <row r="35" spans="1:15" s="19" customFormat="1" ht="19.5" customHeight="1" x14ac:dyDescent="0.25">
      <c r="A35" s="17" t="s">
        <v>15</v>
      </c>
      <c r="B35" s="15">
        <v>425000</v>
      </c>
      <c r="C35" s="28">
        <v>0</v>
      </c>
      <c r="D35" s="28"/>
      <c r="E35" s="10">
        <v>0</v>
      </c>
      <c r="F35" s="15">
        <f t="shared" si="0"/>
        <v>0</v>
      </c>
      <c r="G35"/>
      <c r="H35"/>
      <c r="I35"/>
      <c r="J35"/>
      <c r="K35"/>
      <c r="L35"/>
      <c r="M35"/>
      <c r="N35"/>
      <c r="O35"/>
    </row>
    <row r="36" spans="1:15" ht="21.75" customHeight="1" x14ac:dyDescent="0.25">
      <c r="A36" s="17" t="s">
        <v>16</v>
      </c>
      <c r="B36" s="15">
        <v>625000</v>
      </c>
      <c r="C36" s="15">
        <v>0</v>
      </c>
      <c r="D36" s="15"/>
      <c r="E36" s="8">
        <v>0</v>
      </c>
      <c r="F36" s="15">
        <f t="shared" si="0"/>
        <v>0</v>
      </c>
    </row>
    <row r="37" spans="1:15" x14ac:dyDescent="0.25">
      <c r="A37" s="17" t="s">
        <v>17</v>
      </c>
      <c r="B37" s="15">
        <v>470000</v>
      </c>
      <c r="C37" s="15">
        <v>0</v>
      </c>
      <c r="D37" s="15"/>
      <c r="E37" s="8">
        <v>0</v>
      </c>
      <c r="F37" s="15">
        <f t="shared" si="0"/>
        <v>0</v>
      </c>
    </row>
    <row r="38" spans="1:15" ht="21.75" customHeight="1" x14ac:dyDescent="0.25">
      <c r="A38" s="17" t="s">
        <v>31</v>
      </c>
      <c r="B38" s="15">
        <v>55000</v>
      </c>
      <c r="C38" s="15">
        <v>0</v>
      </c>
      <c r="D38" s="15"/>
      <c r="E38" s="8">
        <v>0</v>
      </c>
      <c r="F38" s="15">
        <f t="shared" si="0"/>
        <v>0</v>
      </c>
    </row>
    <row r="39" spans="1:15" x14ac:dyDescent="0.25">
      <c r="A39" s="17" t="s">
        <v>18</v>
      </c>
      <c r="B39" s="15">
        <v>620000</v>
      </c>
      <c r="C39" s="15">
        <v>0</v>
      </c>
      <c r="D39" s="15"/>
      <c r="E39" s="8">
        <v>0</v>
      </c>
      <c r="F39" s="15">
        <f t="shared" si="0"/>
        <v>0</v>
      </c>
    </row>
    <row r="40" spans="1:15" ht="25.5" customHeight="1" x14ac:dyDescent="0.25">
      <c r="A40" s="17" t="s">
        <v>19</v>
      </c>
      <c r="B40" s="15">
        <v>920000</v>
      </c>
      <c r="C40" s="15">
        <v>0</v>
      </c>
      <c r="D40" s="15"/>
      <c r="E40" s="8">
        <v>0</v>
      </c>
      <c r="F40" s="15">
        <f t="shared" si="0"/>
        <v>0</v>
      </c>
    </row>
    <row r="41" spans="1:15" ht="27.75" customHeight="1" x14ac:dyDescent="0.25">
      <c r="A41" s="17" t="s">
        <v>20</v>
      </c>
      <c r="B41" s="15">
        <v>5125000</v>
      </c>
      <c r="C41" s="15">
        <v>0</v>
      </c>
      <c r="D41" s="15"/>
      <c r="E41" s="8">
        <v>165105.5</v>
      </c>
      <c r="F41" s="15">
        <f t="shared" si="0"/>
        <v>165105.5</v>
      </c>
    </row>
    <row r="42" spans="1:15" ht="34.5" customHeight="1" x14ac:dyDescent="0.25">
      <c r="A42" s="17" t="s">
        <v>21</v>
      </c>
      <c r="B42" s="15">
        <v>3845000</v>
      </c>
      <c r="C42" s="15">
        <v>0</v>
      </c>
      <c r="D42" s="15"/>
      <c r="E42" s="8">
        <v>0</v>
      </c>
      <c r="F42" s="15">
        <f t="shared" si="0"/>
        <v>0</v>
      </c>
    </row>
    <row r="43" spans="1:15" s="19" customFormat="1" ht="21.75" customHeight="1" x14ac:dyDescent="0.25">
      <c r="A43" s="18" t="s">
        <v>32</v>
      </c>
      <c r="B43" s="28">
        <v>2500000</v>
      </c>
      <c r="C43" s="28">
        <v>0</v>
      </c>
      <c r="D43" s="28"/>
      <c r="E43" s="10">
        <f>+E44</f>
        <v>0</v>
      </c>
      <c r="F43" s="28">
        <f t="shared" si="0"/>
        <v>0</v>
      </c>
      <c r="G43"/>
      <c r="H43"/>
      <c r="I43"/>
      <c r="J43"/>
      <c r="K43"/>
      <c r="L43"/>
      <c r="M43"/>
      <c r="N43"/>
      <c r="O43"/>
    </row>
    <row r="44" spans="1:15" s="20" customFormat="1" ht="23.25" customHeight="1" x14ac:dyDescent="0.25">
      <c r="A44" s="17" t="s">
        <v>33</v>
      </c>
      <c r="B44" s="15">
        <v>2500000</v>
      </c>
      <c r="C44" s="28">
        <v>0</v>
      </c>
      <c r="D44" s="28"/>
      <c r="E44" s="10">
        <v>0</v>
      </c>
      <c r="F44" s="15">
        <f>SUM(D44:E44)</f>
        <v>0</v>
      </c>
      <c r="G44"/>
      <c r="H44"/>
      <c r="I44"/>
      <c r="J44"/>
      <c r="K44"/>
      <c r="L44"/>
      <c r="M44"/>
      <c r="N44"/>
      <c r="O44"/>
    </row>
    <row r="45" spans="1:15" s="20" customFormat="1" ht="34.5" customHeight="1" x14ac:dyDescent="0.25">
      <c r="A45" s="18" t="s">
        <v>22</v>
      </c>
      <c r="B45" s="28">
        <v>11850000</v>
      </c>
      <c r="C45" s="28">
        <v>0</v>
      </c>
      <c r="D45" s="28"/>
      <c r="E45" s="10">
        <f>SUM(E46:E52)</f>
        <v>0</v>
      </c>
      <c r="F45" s="28">
        <f t="shared" si="0"/>
        <v>0</v>
      </c>
      <c r="G45"/>
      <c r="H45"/>
      <c r="I45"/>
      <c r="J45"/>
      <c r="K45"/>
      <c r="L45"/>
      <c r="M45"/>
      <c r="N45"/>
      <c r="O45"/>
    </row>
    <row r="46" spans="1:15" s="20" customFormat="1" ht="22.5" customHeight="1" x14ac:dyDescent="0.25">
      <c r="A46" s="17" t="s">
        <v>23</v>
      </c>
      <c r="B46" s="15">
        <v>2650000</v>
      </c>
      <c r="C46" s="28">
        <v>0</v>
      </c>
      <c r="D46" s="28"/>
      <c r="E46" s="10">
        <v>0</v>
      </c>
      <c r="F46" s="15">
        <f t="shared" si="0"/>
        <v>0</v>
      </c>
      <c r="G46"/>
      <c r="H46"/>
      <c r="I46"/>
      <c r="J46"/>
      <c r="K46"/>
      <c r="L46"/>
      <c r="M46"/>
      <c r="N46"/>
      <c r="O46"/>
    </row>
    <row r="47" spans="1:15" s="12" customFormat="1" ht="21.75" customHeight="1" x14ac:dyDescent="0.25">
      <c r="A47" s="17" t="s">
        <v>40</v>
      </c>
      <c r="B47" s="15">
        <v>0</v>
      </c>
      <c r="C47" s="15">
        <v>0</v>
      </c>
      <c r="D47" s="15"/>
      <c r="E47" s="8">
        <v>0</v>
      </c>
      <c r="F47" s="15">
        <f t="shared" si="0"/>
        <v>0</v>
      </c>
      <c r="G47"/>
      <c r="H47"/>
      <c r="I47"/>
      <c r="J47"/>
      <c r="K47"/>
      <c r="L47"/>
      <c r="M47"/>
      <c r="N47"/>
      <c r="O47"/>
    </row>
    <row r="48" spans="1:15" s="12" customFormat="1" ht="25.5" customHeight="1" x14ac:dyDescent="0.25">
      <c r="A48" s="17" t="s">
        <v>24</v>
      </c>
      <c r="B48" s="15">
        <v>3250000</v>
      </c>
      <c r="C48" s="15">
        <v>0</v>
      </c>
      <c r="D48" s="15"/>
      <c r="E48" s="8">
        <v>0</v>
      </c>
      <c r="F48" s="15">
        <f t="shared" si="0"/>
        <v>0</v>
      </c>
      <c r="G48"/>
      <c r="H48"/>
      <c r="I48"/>
      <c r="J48"/>
      <c r="K48"/>
      <c r="L48"/>
      <c r="M48"/>
      <c r="N48"/>
      <c r="O48"/>
    </row>
    <row r="49" spans="1:15" s="12" customFormat="1" ht="27.75" customHeight="1" x14ac:dyDescent="0.25">
      <c r="A49" s="17" t="s">
        <v>26</v>
      </c>
      <c r="B49" s="15">
        <v>0</v>
      </c>
      <c r="C49" s="15">
        <v>0</v>
      </c>
      <c r="D49" s="15"/>
      <c r="E49" s="8">
        <v>0</v>
      </c>
      <c r="F49" s="15">
        <f t="shared" si="0"/>
        <v>0</v>
      </c>
      <c r="G49"/>
      <c r="H49"/>
      <c r="I49"/>
      <c r="J49"/>
      <c r="K49"/>
      <c r="L49"/>
      <c r="M49"/>
      <c r="N49"/>
      <c r="O49"/>
    </row>
    <row r="50" spans="1:15" s="12" customFormat="1" ht="26.25" customHeight="1" x14ac:dyDescent="0.25">
      <c r="A50" s="17" t="s">
        <v>39</v>
      </c>
      <c r="B50" s="15">
        <v>5400000</v>
      </c>
      <c r="C50" s="15">
        <v>0</v>
      </c>
      <c r="D50" s="15"/>
      <c r="E50" s="8">
        <v>0</v>
      </c>
      <c r="F50" s="15">
        <f t="shared" si="0"/>
        <v>0</v>
      </c>
      <c r="G50"/>
      <c r="H50"/>
      <c r="I50"/>
      <c r="J50"/>
      <c r="K50"/>
      <c r="L50"/>
      <c r="M50"/>
      <c r="N50"/>
      <c r="O50"/>
    </row>
    <row r="51" spans="1:15" ht="21.75" customHeight="1" x14ac:dyDescent="0.25">
      <c r="A51" s="17" t="s">
        <v>27</v>
      </c>
      <c r="B51" s="15">
        <v>50000</v>
      </c>
      <c r="C51" s="15">
        <v>0</v>
      </c>
      <c r="D51" s="15"/>
      <c r="E51" s="8">
        <v>0</v>
      </c>
      <c r="F51" s="15">
        <f t="shared" si="0"/>
        <v>0</v>
      </c>
    </row>
    <row r="52" spans="1:15" ht="22.5" x14ac:dyDescent="0.25">
      <c r="A52" s="17" t="s">
        <v>28</v>
      </c>
      <c r="B52" s="8">
        <v>500000</v>
      </c>
      <c r="C52" s="10">
        <v>0</v>
      </c>
      <c r="D52" s="10"/>
      <c r="E52" s="8">
        <v>0</v>
      </c>
      <c r="F52" s="15">
        <f t="shared" si="0"/>
        <v>0</v>
      </c>
    </row>
    <row r="53" spans="1:15" s="19" customFormat="1" ht="23.25" customHeight="1" x14ac:dyDescent="0.25">
      <c r="A53" s="18" t="s">
        <v>29</v>
      </c>
      <c r="B53" s="28">
        <v>3000000</v>
      </c>
      <c r="C53" s="28">
        <v>0</v>
      </c>
      <c r="D53" s="28"/>
      <c r="E53" s="10">
        <f>+E54</f>
        <v>0</v>
      </c>
      <c r="F53" s="28">
        <f t="shared" si="0"/>
        <v>0</v>
      </c>
      <c r="G53"/>
      <c r="H53"/>
      <c r="I53"/>
      <c r="J53"/>
      <c r="K53"/>
      <c r="L53"/>
      <c r="M53"/>
      <c r="N53"/>
      <c r="O53"/>
    </row>
    <row r="54" spans="1:15" ht="24" customHeight="1" thickBot="1" x14ac:dyDescent="0.3">
      <c r="A54" s="17" t="s">
        <v>30</v>
      </c>
      <c r="B54" s="15">
        <v>3000000</v>
      </c>
      <c r="C54" s="15">
        <v>0</v>
      </c>
      <c r="D54" s="15"/>
      <c r="E54" s="8">
        <v>0</v>
      </c>
      <c r="F54" s="15">
        <f t="shared" si="0"/>
        <v>0</v>
      </c>
    </row>
    <row r="55" spans="1:15" s="19" customFormat="1" ht="18" customHeight="1" thickBot="1" x14ac:dyDescent="0.3">
      <c r="A55" s="29" t="s">
        <v>1</v>
      </c>
      <c r="B55" s="30">
        <f>+B53+B45+B43+B34+B24+B20</f>
        <v>195688996</v>
      </c>
      <c r="C55" s="40">
        <f t="shared" ref="C55:F55" si="1">+C53+C45+C43+C34+C24+C20</f>
        <v>0</v>
      </c>
      <c r="D55" s="30">
        <f t="shared" si="1"/>
        <v>10981119.879999999</v>
      </c>
      <c r="E55" s="30">
        <f t="shared" si="1"/>
        <v>13309194.899999999</v>
      </c>
      <c r="F55" s="30">
        <f t="shared" si="1"/>
        <v>24290314.780000001</v>
      </c>
      <c r="G55"/>
      <c r="H55"/>
      <c r="I55"/>
      <c r="J55"/>
      <c r="K55"/>
      <c r="L55"/>
      <c r="M55"/>
      <c r="N55"/>
      <c r="O55"/>
    </row>
    <row r="56" spans="1:15" x14ac:dyDescent="0.25">
      <c r="A56" s="9"/>
      <c r="B56" s="10"/>
      <c r="C56" s="15"/>
      <c r="D56" s="15"/>
      <c r="E56" s="11"/>
      <c r="F56" s="17"/>
    </row>
    <row r="57" spans="1:15" ht="21" customHeight="1" x14ac:dyDescent="0.25">
      <c r="A57" s="9"/>
      <c r="B57" s="10"/>
      <c r="C57" s="11"/>
      <c r="D57" s="11"/>
      <c r="E57" s="11"/>
      <c r="F57" s="39"/>
    </row>
    <row r="58" spans="1:15" x14ac:dyDescent="0.25">
      <c r="A58" s="25"/>
      <c r="B58" s="10"/>
      <c r="C58" s="11"/>
      <c r="D58" s="11"/>
      <c r="E58" s="11"/>
      <c r="F58" s="11"/>
    </row>
    <row r="59" spans="1:15" ht="17.25" customHeight="1" x14ac:dyDescent="0.25">
      <c r="A59" s="9"/>
      <c r="B59" s="10"/>
      <c r="C59" s="11"/>
      <c r="D59" s="11"/>
      <c r="E59" s="11"/>
      <c r="F59" s="11"/>
    </row>
    <row r="60" spans="1:15" ht="32.25" customHeight="1" x14ac:dyDescent="0.25">
      <c r="A60" s="2"/>
      <c r="B60" s="2"/>
      <c r="C60" s="2"/>
      <c r="D60" s="2"/>
      <c r="F60" s="11"/>
    </row>
    <row r="61" spans="1:15" ht="22.5" customHeight="1" x14ac:dyDescent="0.25">
      <c r="A61" s="24"/>
      <c r="B61" s="44"/>
      <c r="C61" s="44"/>
      <c r="D61" s="44"/>
      <c r="E61" s="44"/>
      <c r="F61" s="44"/>
    </row>
    <row r="62" spans="1:15" ht="13.5" customHeight="1" x14ac:dyDescent="0.25">
      <c r="A62" s="26"/>
      <c r="B62" s="42"/>
      <c r="C62" s="42"/>
      <c r="D62" s="42"/>
      <c r="E62" s="42"/>
      <c r="F62" s="42"/>
    </row>
    <row r="63" spans="1:15" ht="18" customHeight="1" x14ac:dyDescent="0.25">
      <c r="A63" s="27"/>
      <c r="B63" s="43"/>
      <c r="C63" s="43"/>
      <c r="D63" s="43"/>
      <c r="E63" s="43"/>
      <c r="F63" s="43"/>
    </row>
    <row r="64" spans="1:15" x14ac:dyDescent="0.25">
      <c r="C64" s="1"/>
      <c r="D64" s="1"/>
    </row>
    <row r="65" spans="1:6" x14ac:dyDescent="0.25">
      <c r="A65" s="2"/>
      <c r="B65" s="2"/>
      <c r="C65" s="2"/>
      <c r="D65" s="2"/>
      <c r="E65" s="2"/>
    </row>
    <row r="67" spans="1:6" ht="21.75" customHeight="1" x14ac:dyDescent="0.25"/>
    <row r="70" spans="1:6" ht="16.5" customHeight="1" x14ac:dyDescent="0.25"/>
    <row r="72" spans="1:6" x14ac:dyDescent="0.25">
      <c r="A72" s="3"/>
      <c r="B72" s="2"/>
      <c r="C72" s="2"/>
      <c r="D72" s="2"/>
      <c r="E72" s="4"/>
    </row>
    <row r="73" spans="1:6" x14ac:dyDescent="0.25">
      <c r="A73" s="2"/>
      <c r="B73" s="2"/>
      <c r="C73" s="2"/>
      <c r="D73" s="2"/>
      <c r="E73" s="2"/>
    </row>
    <row r="74" spans="1:6" x14ac:dyDescent="0.25">
      <c r="A74" s="2"/>
      <c r="B74" s="2"/>
      <c r="C74" s="2"/>
      <c r="D74" s="2"/>
      <c r="E74" s="2"/>
      <c r="F74" s="1"/>
    </row>
    <row r="75" spans="1:6" ht="36" customHeight="1" x14ac:dyDescent="0.25">
      <c r="A75" s="7"/>
      <c r="B75" s="2"/>
      <c r="C75" s="2"/>
      <c r="D75" s="2"/>
      <c r="F75" s="1"/>
    </row>
    <row r="76" spans="1:6" x14ac:dyDescent="0.25">
      <c r="A76" s="6"/>
      <c r="B76" s="2"/>
      <c r="C76" s="2"/>
      <c r="D76" s="2"/>
    </row>
    <row r="77" spans="1:6" x14ac:dyDescent="0.25">
      <c r="A77" s="5"/>
      <c r="B77" s="2"/>
      <c r="C77" s="2"/>
      <c r="D77" s="2"/>
    </row>
    <row r="78" spans="1:6" x14ac:dyDescent="0.25">
      <c r="A78" s="2"/>
      <c r="B78" s="2"/>
      <c r="C78" s="2"/>
      <c r="D78" s="2"/>
      <c r="E78" s="2"/>
    </row>
    <row r="87" ht="15.75" customHeight="1" x14ac:dyDescent="0.25"/>
  </sheetData>
  <mergeCells count="13">
    <mergeCell ref="A11:F11"/>
    <mergeCell ref="B61:D61"/>
    <mergeCell ref="D13:F13"/>
    <mergeCell ref="A6:F6"/>
    <mergeCell ref="A5:F5"/>
    <mergeCell ref="A7:F7"/>
    <mergeCell ref="A9:F9"/>
    <mergeCell ref="A10:F10"/>
    <mergeCell ref="B62:D62"/>
    <mergeCell ref="B63:D63"/>
    <mergeCell ref="E61:F61"/>
    <mergeCell ref="E62:F62"/>
    <mergeCell ref="E63:F63"/>
  </mergeCells>
  <pageMargins left="0.23622047244094491" right="0.23622047244094491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Staling Rivera</cp:lastModifiedBy>
  <cp:lastPrinted>2022-03-04T14:22:30Z</cp:lastPrinted>
  <dcterms:created xsi:type="dcterms:W3CDTF">2018-04-17T18:57:16Z</dcterms:created>
  <dcterms:modified xsi:type="dcterms:W3CDTF">2022-03-04T14:26:18Z</dcterms:modified>
</cp:coreProperties>
</file>