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omina01\Desktop\nomina para starling\NOVIEMBRE 2024\"/>
    </mc:Choice>
  </mc:AlternateContent>
  <bookViews>
    <workbookView xWindow="0" yWindow="0" windowWidth="20490" windowHeight="7035" tabRatio="602"/>
  </bookViews>
  <sheets>
    <sheet name="Nómina Fija del mes noviem 24" sheetId="2" r:id="rId1"/>
  </sheets>
  <definedNames>
    <definedName name="_xlnm.Print_Area" localSheetId="0">'Nómina Fija del mes noviem 24'!$B$1:$Q$423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3" i="2" l="1"/>
  <c r="P223" i="2" s="1"/>
  <c r="Q223" i="2" s="1"/>
  <c r="K223" i="2"/>
  <c r="L223" i="2"/>
  <c r="M223" i="2"/>
  <c r="N223" i="2"/>
  <c r="J222" i="2"/>
  <c r="K222" i="2"/>
  <c r="L222" i="2"/>
  <c r="M222" i="2"/>
  <c r="N222" i="2"/>
  <c r="J130" i="2"/>
  <c r="K130" i="2"/>
  <c r="L130" i="2"/>
  <c r="M130" i="2"/>
  <c r="N130" i="2"/>
  <c r="J221" i="2"/>
  <c r="K221" i="2"/>
  <c r="L221" i="2"/>
  <c r="M221" i="2"/>
  <c r="N221" i="2"/>
  <c r="J99" i="2"/>
  <c r="K99" i="2"/>
  <c r="L99" i="2"/>
  <c r="M99" i="2"/>
  <c r="N99" i="2"/>
  <c r="P99" i="2" l="1"/>
  <c r="Q99" i="2" s="1"/>
  <c r="P221" i="2"/>
  <c r="Q221" i="2" s="1"/>
  <c r="P130" i="2"/>
  <c r="Q130" i="2" s="1"/>
  <c r="P222" i="2"/>
  <c r="Q222" i="2" s="1"/>
  <c r="J220" i="2"/>
  <c r="K220" i="2"/>
  <c r="L220" i="2"/>
  <c r="M220" i="2"/>
  <c r="N220" i="2"/>
  <c r="P220" i="2" l="1"/>
  <c r="Q220" i="2" s="1"/>
  <c r="J152" i="2"/>
  <c r="K152" i="2"/>
  <c r="L152" i="2"/>
  <c r="M152" i="2"/>
  <c r="N152" i="2"/>
  <c r="N39" i="2"/>
  <c r="J39" i="2"/>
  <c r="K39" i="2"/>
  <c r="L39" i="2"/>
  <c r="M39" i="2"/>
  <c r="J118" i="2"/>
  <c r="K118" i="2"/>
  <c r="L118" i="2"/>
  <c r="M118" i="2"/>
  <c r="N118" i="2"/>
  <c r="N236" i="2"/>
  <c r="M236" i="2"/>
  <c r="L236" i="2"/>
  <c r="K236" i="2"/>
  <c r="J236" i="2"/>
  <c r="P236" i="2" l="1"/>
  <c r="Q236" i="2" s="1"/>
  <c r="P118" i="2"/>
  <c r="Q118" i="2" s="1"/>
  <c r="P39" i="2"/>
  <c r="Q39" i="2" s="1"/>
  <c r="P152" i="2"/>
  <c r="Q152" i="2" s="1"/>
  <c r="J211" i="2"/>
  <c r="K211" i="2"/>
  <c r="L211" i="2"/>
  <c r="M211" i="2"/>
  <c r="N211" i="2"/>
  <c r="J208" i="2"/>
  <c r="K208" i="2"/>
  <c r="L208" i="2"/>
  <c r="M208" i="2"/>
  <c r="N208" i="2"/>
  <c r="P208" i="2" l="1"/>
  <c r="Q208" i="2" s="1"/>
  <c r="P211" i="2"/>
  <c r="Q211" i="2" s="1"/>
  <c r="D388" i="2"/>
  <c r="D391" i="2"/>
  <c r="E391" i="2" s="1"/>
  <c r="D392" i="2"/>
  <c r="E392" i="2" s="1"/>
  <c r="E393" i="2"/>
  <c r="F396" i="2" l="1"/>
  <c r="D394" i="2"/>
  <c r="J192" i="2"/>
  <c r="K192" i="2"/>
  <c r="L192" i="2"/>
  <c r="M192" i="2"/>
  <c r="N192" i="2"/>
  <c r="J58" i="2"/>
  <c r="K58" i="2"/>
  <c r="L58" i="2"/>
  <c r="M58" i="2"/>
  <c r="N58" i="2"/>
  <c r="E394" i="2" l="1"/>
  <c r="D396" i="2"/>
  <c r="P192" i="2"/>
  <c r="Q192" i="2" s="1"/>
  <c r="P58" i="2"/>
  <c r="Q58" i="2" s="1"/>
  <c r="N26" i="2"/>
  <c r="J26" i="2"/>
  <c r="K26" i="2"/>
  <c r="L26" i="2"/>
  <c r="M26" i="2"/>
  <c r="L11" i="2"/>
  <c r="H399" i="2" l="1"/>
  <c r="D400" i="2"/>
  <c r="D401" i="2" s="1"/>
  <c r="P26" i="2"/>
  <c r="Q26" i="2" s="1"/>
  <c r="N14" i="2"/>
  <c r="J9" i="2"/>
  <c r="M301" i="2" l="1"/>
  <c r="J224" i="2" l="1"/>
  <c r="K224" i="2"/>
  <c r="L224" i="2"/>
  <c r="M224" i="2"/>
  <c r="N224" i="2"/>
  <c r="J219" i="2"/>
  <c r="K219" i="2"/>
  <c r="L219" i="2"/>
  <c r="M219" i="2"/>
  <c r="N219" i="2"/>
  <c r="J218" i="2"/>
  <c r="K218" i="2"/>
  <c r="L218" i="2"/>
  <c r="M218" i="2"/>
  <c r="N218" i="2"/>
  <c r="J217" i="2"/>
  <c r="K217" i="2"/>
  <c r="L217" i="2"/>
  <c r="M217" i="2"/>
  <c r="N217" i="2"/>
  <c r="J141" i="2"/>
  <c r="K141" i="2"/>
  <c r="L141" i="2"/>
  <c r="M141" i="2"/>
  <c r="N141" i="2"/>
  <c r="J216" i="2"/>
  <c r="K216" i="2"/>
  <c r="L216" i="2"/>
  <c r="M216" i="2"/>
  <c r="N216" i="2"/>
  <c r="J215" i="2"/>
  <c r="K215" i="2"/>
  <c r="L215" i="2"/>
  <c r="M215" i="2"/>
  <c r="N215" i="2"/>
  <c r="P215" i="2" l="1"/>
  <c r="Q215" i="2" s="1"/>
  <c r="P218" i="2"/>
  <c r="Q218" i="2" s="1"/>
  <c r="P141" i="2"/>
  <c r="Q141" i="2" s="1"/>
  <c r="P219" i="2"/>
  <c r="Q219" i="2" s="1"/>
  <c r="P216" i="2"/>
  <c r="P217" i="2"/>
  <c r="Q217" i="2" s="1"/>
  <c r="P224" i="2"/>
  <c r="Q224" i="2" s="1"/>
  <c r="N372" i="2"/>
  <c r="N371" i="2"/>
  <c r="N369" i="2"/>
  <c r="N367" i="2"/>
  <c r="N366" i="2"/>
  <c r="N365" i="2"/>
  <c r="N364" i="2"/>
  <c r="N363" i="2"/>
  <c r="N362" i="2"/>
  <c r="N292" i="2"/>
  <c r="N360" i="2"/>
  <c r="N359" i="2"/>
  <c r="N319" i="2"/>
  <c r="N356" i="2"/>
  <c r="N355" i="2"/>
  <c r="N370" i="2"/>
  <c r="N354" i="2"/>
  <c r="N353" i="2"/>
  <c r="N345" i="2"/>
  <c r="N350" i="2"/>
  <c r="N340" i="2"/>
  <c r="N349" i="2"/>
  <c r="N361" i="2"/>
  <c r="N323" i="2"/>
  <c r="N316" i="2"/>
  <c r="N346" i="2"/>
  <c r="N344" i="2"/>
  <c r="N342" i="2"/>
  <c r="N341" i="2"/>
  <c r="N273" i="2"/>
  <c r="N339" i="2"/>
  <c r="N330" i="2"/>
  <c r="N351" i="2"/>
  <c r="N338" i="2"/>
  <c r="N337" i="2"/>
  <c r="N336" i="2"/>
  <c r="N335" i="2"/>
  <c r="N334" i="2"/>
  <c r="N348" i="2"/>
  <c r="N333" i="2"/>
  <c r="N332" i="2"/>
  <c r="N343" i="2"/>
  <c r="N320" i="2"/>
  <c r="N331" i="2"/>
  <c r="N329" i="2"/>
  <c r="N347" i="2"/>
  <c r="N327" i="2"/>
  <c r="N326" i="2"/>
  <c r="N325" i="2"/>
  <c r="N358" i="2"/>
  <c r="N324" i="2"/>
  <c r="N322" i="2"/>
  <c r="N321" i="2"/>
  <c r="N357" i="2"/>
  <c r="N318" i="2"/>
  <c r="N317" i="2"/>
  <c r="N352" i="2"/>
  <c r="N300" i="2"/>
  <c r="N314" i="2"/>
  <c r="N313" i="2"/>
  <c r="N312" i="2"/>
  <c r="N311" i="2"/>
  <c r="N37" i="2"/>
  <c r="N309" i="2"/>
  <c r="N308" i="2"/>
  <c r="N307" i="2"/>
  <c r="N306" i="2"/>
  <c r="N305" i="2"/>
  <c r="N304" i="2"/>
  <c r="N303" i="2"/>
  <c r="N302" i="2"/>
  <c r="N301" i="2"/>
  <c r="N190" i="2"/>
  <c r="N299" i="2"/>
  <c r="N245" i="2"/>
  <c r="N297" i="2"/>
  <c r="N295" i="2"/>
  <c r="N328" i="2"/>
  <c r="N315" i="2"/>
  <c r="N293" i="2"/>
  <c r="N289" i="2"/>
  <c r="N288" i="2"/>
  <c r="N287" i="2"/>
  <c r="N286" i="2"/>
  <c r="N285" i="2"/>
  <c r="N284" i="2"/>
  <c r="N282" i="2"/>
  <c r="N238" i="2"/>
  <c r="N279" i="2"/>
  <c r="N278" i="2"/>
  <c r="N277" i="2"/>
  <c r="N276" i="2"/>
  <c r="N274" i="2"/>
  <c r="N272" i="2"/>
  <c r="N271" i="2"/>
  <c r="N168" i="2"/>
  <c r="N270" i="2"/>
  <c r="N291" i="2"/>
  <c r="N269" i="2"/>
  <c r="N268" i="2"/>
  <c r="N267" i="2"/>
  <c r="N266" i="2"/>
  <c r="N265" i="2"/>
  <c r="N264" i="2"/>
  <c r="N263" i="2"/>
  <c r="N262" i="2"/>
  <c r="N261" i="2"/>
  <c r="N260" i="2"/>
  <c r="N259" i="2"/>
  <c r="N258" i="2"/>
  <c r="N255" i="2"/>
  <c r="N254" i="2"/>
  <c r="N253" i="2"/>
  <c r="N252" i="2"/>
  <c r="N251" i="2"/>
  <c r="N250" i="2"/>
  <c r="N249" i="2"/>
  <c r="N248" i="2"/>
  <c r="N246" i="2"/>
  <c r="N244" i="2"/>
  <c r="N368" i="2"/>
  <c r="N243" i="2"/>
  <c r="N242" i="2"/>
  <c r="N239" i="2"/>
  <c r="N237" i="2"/>
  <c r="N182" i="2"/>
  <c r="N229" i="2"/>
  <c r="N235" i="2"/>
  <c r="N233" i="2"/>
  <c r="N228" i="2"/>
  <c r="N227" i="2"/>
  <c r="N226" i="2"/>
  <c r="N214" i="2"/>
  <c r="N213" i="2"/>
  <c r="N212" i="2"/>
  <c r="N210" i="2"/>
  <c r="N209" i="2"/>
  <c r="N207" i="2"/>
  <c r="N206" i="2"/>
  <c r="N205" i="2"/>
  <c r="N204" i="2"/>
  <c r="N203" i="2"/>
  <c r="N202" i="2"/>
  <c r="N201" i="2"/>
  <c r="N200" i="2"/>
  <c r="N199" i="2"/>
  <c r="N198" i="2"/>
  <c r="N197" i="2"/>
  <c r="N196" i="2"/>
  <c r="N195" i="2"/>
  <c r="N193" i="2"/>
  <c r="N191" i="2"/>
  <c r="N296" i="2"/>
  <c r="N188" i="2"/>
  <c r="N186" i="2"/>
  <c r="N185" i="2"/>
  <c r="N184" i="2"/>
  <c r="N183" i="2"/>
  <c r="N181" i="2"/>
  <c r="N230" i="2"/>
  <c r="N179" i="2"/>
  <c r="N178" i="2"/>
  <c r="N177" i="2"/>
  <c r="N176" i="2"/>
  <c r="N174" i="2"/>
  <c r="N173" i="2"/>
  <c r="N172" i="2"/>
  <c r="N171" i="2"/>
  <c r="N169" i="2"/>
  <c r="N167" i="2"/>
  <c r="N165" i="2"/>
  <c r="N164" i="2"/>
  <c r="N161" i="2"/>
  <c r="N156" i="2"/>
  <c r="N160" i="2"/>
  <c r="N159" i="2"/>
  <c r="N158" i="2"/>
  <c r="N157" i="2"/>
  <c r="N153" i="2"/>
  <c r="N150" i="2"/>
  <c r="N149" i="2"/>
  <c r="N148" i="2"/>
  <c r="N147" i="2"/>
  <c r="N146" i="2"/>
  <c r="N145" i="2"/>
  <c r="N142" i="2"/>
  <c r="N140" i="2"/>
  <c r="N22" i="2"/>
  <c r="N139" i="2"/>
  <c r="N138" i="2"/>
  <c r="N137" i="2"/>
  <c r="N136" i="2"/>
  <c r="N135" i="2"/>
  <c r="N134" i="2"/>
  <c r="N131" i="2"/>
  <c r="N129" i="2"/>
  <c r="N128" i="2"/>
  <c r="N127" i="2"/>
  <c r="N126" i="2"/>
  <c r="N74" i="2"/>
  <c r="N125" i="2"/>
  <c r="N124" i="2"/>
  <c r="N123" i="2"/>
  <c r="N294" i="2"/>
  <c r="N122" i="2"/>
  <c r="N121" i="2"/>
  <c r="N240" i="2"/>
  <c r="N119" i="2"/>
  <c r="N117" i="2"/>
  <c r="N116" i="2"/>
  <c r="N115" i="2"/>
  <c r="N113" i="2"/>
  <c r="N112" i="2"/>
  <c r="N111" i="2"/>
  <c r="N110" i="2"/>
  <c r="N109" i="2"/>
  <c r="N107" i="2"/>
  <c r="N106" i="2"/>
  <c r="N105" i="2"/>
  <c r="N100" i="2"/>
  <c r="N104" i="2"/>
  <c r="N103" i="2"/>
  <c r="N102" i="2"/>
  <c r="N98" i="2"/>
  <c r="N97" i="2"/>
  <c r="N96" i="2"/>
  <c r="N95" i="2"/>
  <c r="N94" i="2"/>
  <c r="N93" i="2"/>
  <c r="N92" i="2"/>
  <c r="N91" i="2"/>
  <c r="N90" i="2"/>
  <c r="N89" i="2"/>
  <c r="N280" i="2"/>
  <c r="N88" i="2"/>
  <c r="N87" i="2"/>
  <c r="N86" i="2"/>
  <c r="N85" i="2"/>
  <c r="N55" i="2"/>
  <c r="N52" i="2"/>
  <c r="N84" i="2"/>
  <c r="N83" i="2"/>
  <c r="N82" i="2"/>
  <c r="N81" i="2"/>
  <c r="N54" i="2"/>
  <c r="N80" i="2"/>
  <c r="N79" i="2"/>
  <c r="N78" i="2"/>
  <c r="N77" i="2"/>
  <c r="N76" i="2"/>
  <c r="N75" i="2"/>
  <c r="N73" i="2"/>
  <c r="N72" i="2"/>
  <c r="N70" i="2"/>
  <c r="N69" i="2"/>
  <c r="N68" i="2"/>
  <c r="N67" i="2"/>
  <c r="N66" i="2"/>
  <c r="N65" i="2"/>
  <c r="N63" i="2"/>
  <c r="N62" i="2"/>
  <c r="N298" i="2"/>
  <c r="N61" i="2"/>
  <c r="N59" i="2"/>
  <c r="N57" i="2"/>
  <c r="N56" i="2"/>
  <c r="N53" i="2"/>
  <c r="N51" i="2"/>
  <c r="N50" i="2"/>
  <c r="N49" i="2"/>
  <c r="N48" i="2"/>
  <c r="N47" i="2"/>
  <c r="N46" i="2"/>
  <c r="N38" i="2"/>
  <c r="N43" i="2"/>
  <c r="N40" i="2"/>
  <c r="N189" i="2"/>
  <c r="N34" i="2"/>
  <c r="N33" i="2"/>
  <c r="N32" i="2"/>
  <c r="N31" i="2"/>
  <c r="N30" i="2"/>
  <c r="N29" i="2"/>
  <c r="N25" i="2"/>
  <c r="N21" i="2"/>
  <c r="N20" i="2"/>
  <c r="N19" i="2"/>
  <c r="N18" i="2"/>
  <c r="N17" i="2"/>
  <c r="N16" i="2"/>
  <c r="N10" i="2"/>
  <c r="N11" i="2"/>
  <c r="L10" i="2"/>
  <c r="L14" i="2"/>
  <c r="L16" i="2"/>
  <c r="L17" i="2"/>
  <c r="L18" i="2"/>
  <c r="L19" i="2"/>
  <c r="L20" i="2"/>
  <c r="L21" i="2"/>
  <c r="L24" i="2"/>
  <c r="L25" i="2"/>
  <c r="L28" i="2"/>
  <c r="L29" i="2"/>
  <c r="L30" i="2"/>
  <c r="L31" i="2"/>
  <c r="L32" i="2"/>
  <c r="L33" i="2"/>
  <c r="L34" i="2"/>
  <c r="L36" i="2"/>
  <c r="L189" i="2"/>
  <c r="L40" i="2"/>
  <c r="L43" i="2"/>
  <c r="L42" i="2"/>
  <c r="L38" i="2"/>
  <c r="L45" i="2"/>
  <c r="L46" i="2"/>
  <c r="L47" i="2"/>
  <c r="L48" i="2"/>
  <c r="L49" i="2"/>
  <c r="L50" i="2"/>
  <c r="L51" i="2"/>
  <c r="L53" i="2"/>
  <c r="L56" i="2"/>
  <c r="L57" i="2"/>
  <c r="L59" i="2"/>
  <c r="L61" i="2"/>
  <c r="L298" i="2"/>
  <c r="L62" i="2"/>
  <c r="L63" i="2"/>
  <c r="L65" i="2"/>
  <c r="L66" i="2"/>
  <c r="L67" i="2"/>
  <c r="L68" i="2"/>
  <c r="L69" i="2"/>
  <c r="L70" i="2"/>
  <c r="L72" i="2"/>
  <c r="L73" i="2"/>
  <c r="L75" i="2"/>
  <c r="L76" i="2"/>
  <c r="L77" i="2"/>
  <c r="L78" i="2"/>
  <c r="L79" i="2"/>
  <c r="L80" i="2"/>
  <c r="L54" i="2"/>
  <c r="L81" i="2"/>
  <c r="L82" i="2"/>
  <c r="L83" i="2"/>
  <c r="L84" i="2"/>
  <c r="L52" i="2"/>
  <c r="L55" i="2"/>
  <c r="L85" i="2"/>
  <c r="L86" i="2"/>
  <c r="L87" i="2"/>
  <c r="L88" i="2"/>
  <c r="L280" i="2"/>
  <c r="L89" i="2"/>
  <c r="L90" i="2"/>
  <c r="L91" i="2"/>
  <c r="L92" i="2"/>
  <c r="L93" i="2"/>
  <c r="L94" i="2"/>
  <c r="L95" i="2"/>
  <c r="L96" i="2"/>
  <c r="L97" i="2"/>
  <c r="L98" i="2"/>
  <c r="L102" i="2"/>
  <c r="L103" i="2"/>
  <c r="L104" i="2"/>
  <c r="L100" i="2"/>
  <c r="L105" i="2"/>
  <c r="L106" i="2"/>
  <c r="L107" i="2"/>
  <c r="L109" i="2"/>
  <c r="L110" i="2"/>
  <c r="L111" i="2"/>
  <c r="L112" i="2"/>
  <c r="L113" i="2"/>
  <c r="L115" i="2"/>
  <c r="L116" i="2"/>
  <c r="L117" i="2"/>
  <c r="L119" i="2"/>
  <c r="L240" i="2"/>
  <c r="L121" i="2"/>
  <c r="L122" i="2"/>
  <c r="L294" i="2"/>
  <c r="L123" i="2"/>
  <c r="L124" i="2"/>
  <c r="L125" i="2"/>
  <c r="L74" i="2"/>
  <c r="L126" i="2"/>
  <c r="L127" i="2"/>
  <c r="L128" i="2"/>
  <c r="L129" i="2"/>
  <c r="L131" i="2"/>
  <c r="L133" i="2"/>
  <c r="L134" i="2"/>
  <c r="L135" i="2"/>
  <c r="L136" i="2"/>
  <c r="L137" i="2"/>
  <c r="L138" i="2"/>
  <c r="L139" i="2"/>
  <c r="L22" i="2"/>
  <c r="L140" i="2"/>
  <c r="L142" i="2"/>
  <c r="L144" i="2"/>
  <c r="L145" i="2"/>
  <c r="L146" i="2"/>
  <c r="L147" i="2"/>
  <c r="L148" i="2"/>
  <c r="L149" i="2"/>
  <c r="L150" i="2"/>
  <c r="L153" i="2"/>
  <c r="L155" i="2"/>
  <c r="L157" i="2"/>
  <c r="L158" i="2"/>
  <c r="L159" i="2"/>
  <c r="L160" i="2"/>
  <c r="L156" i="2"/>
  <c r="L161" i="2"/>
  <c r="L163" i="2"/>
  <c r="L164" i="2"/>
  <c r="L165" i="2"/>
  <c r="L167" i="2"/>
  <c r="L169" i="2"/>
  <c r="L171" i="2"/>
  <c r="L172" i="2"/>
  <c r="L173" i="2"/>
  <c r="L174" i="2"/>
  <c r="L176" i="2"/>
  <c r="L177" i="2"/>
  <c r="L178" i="2"/>
  <c r="L179" i="2"/>
  <c r="L230" i="2"/>
  <c r="L181" i="2"/>
  <c r="L183" i="2"/>
  <c r="L184" i="2"/>
  <c r="L185" i="2"/>
  <c r="L186" i="2"/>
  <c r="L188" i="2"/>
  <c r="L296" i="2"/>
  <c r="L191" i="2"/>
  <c r="L193" i="2"/>
  <c r="L195" i="2"/>
  <c r="L196" i="2"/>
  <c r="L197" i="2"/>
  <c r="L198" i="2"/>
  <c r="L199" i="2"/>
  <c r="L200" i="2"/>
  <c r="L201" i="2"/>
  <c r="L202" i="2"/>
  <c r="L203" i="2"/>
  <c r="L204" i="2"/>
  <c r="L205" i="2"/>
  <c r="L206" i="2"/>
  <c r="L207" i="2"/>
  <c r="L209" i="2"/>
  <c r="L210" i="2"/>
  <c r="L212" i="2"/>
  <c r="L213" i="2"/>
  <c r="L214" i="2"/>
  <c r="L226" i="2"/>
  <c r="L227" i="2"/>
  <c r="L228" i="2"/>
  <c r="L232" i="2"/>
  <c r="L233" i="2"/>
  <c r="L235" i="2"/>
  <c r="L229" i="2"/>
  <c r="L182" i="2"/>
  <c r="L237" i="2"/>
  <c r="L239" i="2"/>
  <c r="L242" i="2"/>
  <c r="L243" i="2"/>
  <c r="L368" i="2"/>
  <c r="L244" i="2"/>
  <c r="L246" i="2"/>
  <c r="L248" i="2"/>
  <c r="L249" i="2"/>
  <c r="L250" i="2"/>
  <c r="L251" i="2"/>
  <c r="L252" i="2"/>
  <c r="L253" i="2"/>
  <c r="L254" i="2"/>
  <c r="L255" i="2"/>
  <c r="L12" i="2"/>
  <c r="L258" i="2"/>
  <c r="L259" i="2"/>
  <c r="L260" i="2"/>
  <c r="L261" i="2"/>
  <c r="L262" i="2"/>
  <c r="L263" i="2"/>
  <c r="L264" i="2"/>
  <c r="L265" i="2"/>
  <c r="L266" i="2"/>
  <c r="L267" i="2"/>
  <c r="L268" i="2"/>
  <c r="L269" i="2"/>
  <c r="L291" i="2"/>
  <c r="L270" i="2"/>
  <c r="L168" i="2"/>
  <c r="L271" i="2"/>
  <c r="L272" i="2"/>
  <c r="L274" i="2"/>
  <c r="L276" i="2"/>
  <c r="L277" i="2"/>
  <c r="L278" i="2"/>
  <c r="L279" i="2"/>
  <c r="L238" i="2"/>
  <c r="L282" i="2"/>
  <c r="L284" i="2"/>
  <c r="L285" i="2"/>
  <c r="L286" i="2"/>
  <c r="L287" i="2"/>
  <c r="L288" i="2"/>
  <c r="L289" i="2"/>
  <c r="L293" i="2"/>
  <c r="L315" i="2"/>
  <c r="L328" i="2"/>
  <c r="L295" i="2"/>
  <c r="L297" i="2"/>
  <c r="L245" i="2"/>
  <c r="L299" i="2"/>
  <c r="L190" i="2"/>
  <c r="L301" i="2"/>
  <c r="L302" i="2"/>
  <c r="L303" i="2"/>
  <c r="L304" i="2"/>
  <c r="L305" i="2"/>
  <c r="L306" i="2"/>
  <c r="L307" i="2"/>
  <c r="L308" i="2"/>
  <c r="L309" i="2"/>
  <c r="L37" i="2"/>
  <c r="L311" i="2"/>
  <c r="L312" i="2"/>
  <c r="L313" i="2"/>
  <c r="L314" i="2"/>
  <c r="L300" i="2"/>
  <c r="L352" i="2"/>
  <c r="L317" i="2"/>
  <c r="L318" i="2"/>
  <c r="L357" i="2"/>
  <c r="L321" i="2"/>
  <c r="L322" i="2"/>
  <c r="L324" i="2"/>
  <c r="L358" i="2"/>
  <c r="L325" i="2"/>
  <c r="L326" i="2"/>
  <c r="L327" i="2"/>
  <c r="L347" i="2"/>
  <c r="L329" i="2"/>
  <c r="L331" i="2"/>
  <c r="L320" i="2"/>
  <c r="L343" i="2"/>
  <c r="L332" i="2"/>
  <c r="L333" i="2"/>
  <c r="L348" i="2"/>
  <c r="L334" i="2"/>
  <c r="L335" i="2"/>
  <c r="L336" i="2"/>
  <c r="L337" i="2"/>
  <c r="L338" i="2"/>
  <c r="L351" i="2"/>
  <c r="L330" i="2"/>
  <c r="L339" i="2"/>
  <c r="L273" i="2"/>
  <c r="L341" i="2"/>
  <c r="L342" i="2"/>
  <c r="L344" i="2"/>
  <c r="L346" i="2"/>
  <c r="L316" i="2"/>
  <c r="L323" i="2"/>
  <c r="L361" i="2"/>
  <c r="L349" i="2"/>
  <c r="L340" i="2"/>
  <c r="L350" i="2"/>
  <c r="L345" i="2"/>
  <c r="L353" i="2"/>
  <c r="L354" i="2"/>
  <c r="L370" i="2"/>
  <c r="L355" i="2"/>
  <c r="L356" i="2"/>
  <c r="L319" i="2"/>
  <c r="L359" i="2"/>
  <c r="L360" i="2"/>
  <c r="L292" i="2"/>
  <c r="L362" i="2"/>
  <c r="L363" i="2"/>
  <c r="L364" i="2"/>
  <c r="L365" i="2"/>
  <c r="L366" i="2"/>
  <c r="L367" i="2"/>
  <c r="L369" i="2"/>
  <c r="L371" i="2"/>
  <c r="L372" i="2"/>
  <c r="M10" i="2"/>
  <c r="M11" i="2"/>
  <c r="M13" i="2"/>
  <c r="M14" i="2"/>
  <c r="M16" i="2"/>
  <c r="M17" i="2"/>
  <c r="M18" i="2"/>
  <c r="M19" i="2"/>
  <c r="M20" i="2"/>
  <c r="M21" i="2"/>
  <c r="M24" i="2"/>
  <c r="M25" i="2"/>
  <c r="M28" i="2"/>
  <c r="M29" i="2"/>
  <c r="M30" i="2"/>
  <c r="M31" i="2"/>
  <c r="M32" i="2"/>
  <c r="M33" i="2"/>
  <c r="M34" i="2"/>
  <c r="M36" i="2"/>
  <c r="M189" i="2"/>
  <c r="M40" i="2"/>
  <c r="M43" i="2"/>
  <c r="M42" i="2"/>
  <c r="M38" i="2"/>
  <c r="M45" i="2"/>
  <c r="M46" i="2"/>
  <c r="M47" i="2"/>
  <c r="M48" i="2"/>
  <c r="M49" i="2"/>
  <c r="M50" i="2"/>
  <c r="M51" i="2"/>
  <c r="M53" i="2"/>
  <c r="M56" i="2"/>
  <c r="M57" i="2"/>
  <c r="M59" i="2"/>
  <c r="M61" i="2"/>
  <c r="M298" i="2"/>
  <c r="M62" i="2"/>
  <c r="M63" i="2"/>
  <c r="M65" i="2"/>
  <c r="M66" i="2"/>
  <c r="M67" i="2"/>
  <c r="M68" i="2"/>
  <c r="M69" i="2"/>
  <c r="M70" i="2"/>
  <c r="M72" i="2"/>
  <c r="M73" i="2"/>
  <c r="M75" i="2"/>
  <c r="M76" i="2"/>
  <c r="M77" i="2"/>
  <c r="M78" i="2"/>
  <c r="M79" i="2"/>
  <c r="M80" i="2"/>
  <c r="M54" i="2"/>
  <c r="M81" i="2"/>
  <c r="M82" i="2"/>
  <c r="M83" i="2"/>
  <c r="M84" i="2"/>
  <c r="M52" i="2"/>
  <c r="M55" i="2"/>
  <c r="M85" i="2"/>
  <c r="M86" i="2"/>
  <c r="M87" i="2"/>
  <c r="M88" i="2"/>
  <c r="M280" i="2"/>
  <c r="M89" i="2"/>
  <c r="M90" i="2"/>
  <c r="M91" i="2"/>
  <c r="M92" i="2"/>
  <c r="M93" i="2"/>
  <c r="M94" i="2"/>
  <c r="M95" i="2"/>
  <c r="M96" i="2"/>
  <c r="M97" i="2"/>
  <c r="M98" i="2"/>
  <c r="M102" i="2"/>
  <c r="M103" i="2"/>
  <c r="M104" i="2"/>
  <c r="M100" i="2"/>
  <c r="M105" i="2"/>
  <c r="M106" i="2"/>
  <c r="M107" i="2"/>
  <c r="M109" i="2"/>
  <c r="M110" i="2"/>
  <c r="M111" i="2"/>
  <c r="M112" i="2"/>
  <c r="M113" i="2"/>
  <c r="M115" i="2"/>
  <c r="M116" i="2"/>
  <c r="M117" i="2"/>
  <c r="M119" i="2"/>
  <c r="M240" i="2"/>
  <c r="M121" i="2"/>
  <c r="M122" i="2"/>
  <c r="M294" i="2"/>
  <c r="M123" i="2"/>
  <c r="M124" i="2"/>
  <c r="M125" i="2"/>
  <c r="M74" i="2"/>
  <c r="M126" i="2"/>
  <c r="M127" i="2"/>
  <c r="M128" i="2"/>
  <c r="M129" i="2"/>
  <c r="M131" i="2"/>
  <c r="M133" i="2"/>
  <c r="M134" i="2"/>
  <c r="M135" i="2"/>
  <c r="M136" i="2"/>
  <c r="M137" i="2"/>
  <c r="M138" i="2"/>
  <c r="M139" i="2"/>
  <c r="M22" i="2"/>
  <c r="M140" i="2"/>
  <c r="M142" i="2"/>
  <c r="M144" i="2"/>
  <c r="M145" i="2"/>
  <c r="M146" i="2"/>
  <c r="M147" i="2"/>
  <c r="M148" i="2"/>
  <c r="M149" i="2"/>
  <c r="M150" i="2"/>
  <c r="M153" i="2"/>
  <c r="M155" i="2"/>
  <c r="M157" i="2"/>
  <c r="M158" i="2"/>
  <c r="M159" i="2"/>
  <c r="M160" i="2"/>
  <c r="M156" i="2"/>
  <c r="M161" i="2"/>
  <c r="M163" i="2"/>
  <c r="M164" i="2"/>
  <c r="M165" i="2"/>
  <c r="M167" i="2"/>
  <c r="M169" i="2"/>
  <c r="M171" i="2"/>
  <c r="M172" i="2"/>
  <c r="M173" i="2"/>
  <c r="M174" i="2"/>
  <c r="M176" i="2"/>
  <c r="M177" i="2"/>
  <c r="M178" i="2"/>
  <c r="M179" i="2"/>
  <c r="M230" i="2"/>
  <c r="M181" i="2"/>
  <c r="M183" i="2"/>
  <c r="M184" i="2"/>
  <c r="M185" i="2"/>
  <c r="M186" i="2"/>
  <c r="M188" i="2"/>
  <c r="M296" i="2"/>
  <c r="M191" i="2"/>
  <c r="M193" i="2"/>
  <c r="M195" i="2"/>
  <c r="M196" i="2"/>
  <c r="M197" i="2"/>
  <c r="M198" i="2"/>
  <c r="M199" i="2"/>
  <c r="M200" i="2"/>
  <c r="M201" i="2"/>
  <c r="M202" i="2"/>
  <c r="M203" i="2"/>
  <c r="M204" i="2"/>
  <c r="M205" i="2"/>
  <c r="M206" i="2"/>
  <c r="M207" i="2"/>
  <c r="M209" i="2"/>
  <c r="M210" i="2"/>
  <c r="M212" i="2"/>
  <c r="M213" i="2"/>
  <c r="M214" i="2"/>
  <c r="M226" i="2"/>
  <c r="M227" i="2"/>
  <c r="M228" i="2"/>
  <c r="M232" i="2"/>
  <c r="M233" i="2"/>
  <c r="M235" i="2"/>
  <c r="M229" i="2"/>
  <c r="M182" i="2"/>
  <c r="M237" i="2"/>
  <c r="M239" i="2"/>
  <c r="M242" i="2"/>
  <c r="M243" i="2"/>
  <c r="M368" i="2"/>
  <c r="M244" i="2"/>
  <c r="M246" i="2"/>
  <c r="M248" i="2"/>
  <c r="M249" i="2"/>
  <c r="M250" i="2"/>
  <c r="M251" i="2"/>
  <c r="M252" i="2"/>
  <c r="M253" i="2"/>
  <c r="M254" i="2"/>
  <c r="M255" i="2"/>
  <c r="M12" i="2"/>
  <c r="M258" i="2"/>
  <c r="M259" i="2"/>
  <c r="M260" i="2"/>
  <c r="M261" i="2"/>
  <c r="M262" i="2"/>
  <c r="M263" i="2"/>
  <c r="M264" i="2"/>
  <c r="M265" i="2"/>
  <c r="M266" i="2"/>
  <c r="M267" i="2"/>
  <c r="M268" i="2"/>
  <c r="M269" i="2"/>
  <c r="M291" i="2"/>
  <c r="M270" i="2"/>
  <c r="M168" i="2"/>
  <c r="M271" i="2"/>
  <c r="M272" i="2"/>
  <c r="M274" i="2"/>
  <c r="M276" i="2"/>
  <c r="M277" i="2"/>
  <c r="M278" i="2"/>
  <c r="M279" i="2"/>
  <c r="M238" i="2"/>
  <c r="M282" i="2"/>
  <c r="M284" i="2"/>
  <c r="M285" i="2"/>
  <c r="M286" i="2"/>
  <c r="M287" i="2"/>
  <c r="M288" i="2"/>
  <c r="M289" i="2"/>
  <c r="M293" i="2"/>
  <c r="M315" i="2"/>
  <c r="M328" i="2"/>
  <c r="M295" i="2"/>
  <c r="M297" i="2"/>
  <c r="M245" i="2"/>
  <c r="M299" i="2"/>
  <c r="M190" i="2"/>
  <c r="M302" i="2"/>
  <c r="M303" i="2"/>
  <c r="M304" i="2"/>
  <c r="M305" i="2"/>
  <c r="M306" i="2"/>
  <c r="M307" i="2"/>
  <c r="M308" i="2"/>
  <c r="M309" i="2"/>
  <c r="M37" i="2"/>
  <c r="M311" i="2"/>
  <c r="M312" i="2"/>
  <c r="M313" i="2"/>
  <c r="M314" i="2"/>
  <c r="M300" i="2"/>
  <c r="M352" i="2"/>
  <c r="M317" i="2"/>
  <c r="M318" i="2"/>
  <c r="M357" i="2"/>
  <c r="M321" i="2"/>
  <c r="M322" i="2"/>
  <c r="M324" i="2"/>
  <c r="M358" i="2"/>
  <c r="M325" i="2"/>
  <c r="M326" i="2"/>
  <c r="M327" i="2"/>
  <c r="M347" i="2"/>
  <c r="M329" i="2"/>
  <c r="M331" i="2"/>
  <c r="M320" i="2"/>
  <c r="M343" i="2"/>
  <c r="M332" i="2"/>
  <c r="M333" i="2"/>
  <c r="M348" i="2"/>
  <c r="M334" i="2"/>
  <c r="M335" i="2"/>
  <c r="M336" i="2"/>
  <c r="M337" i="2"/>
  <c r="M338" i="2"/>
  <c r="M351" i="2"/>
  <c r="M330" i="2"/>
  <c r="M339" i="2"/>
  <c r="M273" i="2"/>
  <c r="M341" i="2"/>
  <c r="M342" i="2"/>
  <c r="M344" i="2"/>
  <c r="M346" i="2"/>
  <c r="M316" i="2"/>
  <c r="M323" i="2"/>
  <c r="M361" i="2"/>
  <c r="M349" i="2"/>
  <c r="M340" i="2"/>
  <c r="M350" i="2"/>
  <c r="M345" i="2"/>
  <c r="M353" i="2"/>
  <c r="M354" i="2"/>
  <c r="M370" i="2"/>
  <c r="M355" i="2"/>
  <c r="M356" i="2"/>
  <c r="M319" i="2"/>
  <c r="M359" i="2"/>
  <c r="M360" i="2"/>
  <c r="M292" i="2"/>
  <c r="M362" i="2"/>
  <c r="M363" i="2"/>
  <c r="M364" i="2"/>
  <c r="M365" i="2"/>
  <c r="M366" i="2"/>
  <c r="M367" i="2"/>
  <c r="M369" i="2"/>
  <c r="M371" i="2"/>
  <c r="M372" i="2"/>
  <c r="M9" i="2"/>
  <c r="Q216" i="2" l="1"/>
  <c r="K36" i="2"/>
  <c r="K189" i="2"/>
  <c r="K40" i="2"/>
  <c r="K43" i="2"/>
  <c r="K42" i="2"/>
  <c r="K38" i="2"/>
  <c r="K45" i="2"/>
  <c r="K46" i="2"/>
  <c r="K47" i="2"/>
  <c r="K48" i="2"/>
  <c r="K49" i="2"/>
  <c r="K50" i="2"/>
  <c r="K51" i="2"/>
  <c r="K53" i="2"/>
  <c r="K56" i="2"/>
  <c r="K57" i="2"/>
  <c r="K59" i="2"/>
  <c r="K61" i="2"/>
  <c r="K298" i="2"/>
  <c r="K62" i="2"/>
  <c r="K63" i="2"/>
  <c r="K65" i="2"/>
  <c r="K66" i="2"/>
  <c r="K67" i="2"/>
  <c r="K68" i="2"/>
  <c r="K69" i="2"/>
  <c r="K70" i="2"/>
  <c r="K72" i="2"/>
  <c r="K73" i="2"/>
  <c r="K75" i="2"/>
  <c r="K76" i="2"/>
  <c r="K77" i="2"/>
  <c r="K78" i="2"/>
  <c r="K79" i="2"/>
  <c r="K80" i="2"/>
  <c r="K54" i="2"/>
  <c r="K81" i="2"/>
  <c r="K82" i="2"/>
  <c r="K83" i="2"/>
  <c r="K84" i="2"/>
  <c r="K52" i="2"/>
  <c r="K55" i="2"/>
  <c r="K85" i="2"/>
  <c r="K86" i="2"/>
  <c r="K87" i="2"/>
  <c r="K88" i="2"/>
  <c r="K280" i="2"/>
  <c r="K89" i="2"/>
  <c r="K90" i="2"/>
  <c r="K91" i="2"/>
  <c r="K92" i="2"/>
  <c r="K93" i="2"/>
  <c r="K94" i="2"/>
  <c r="K95" i="2"/>
  <c r="K96" i="2"/>
  <c r="K97" i="2"/>
  <c r="K98" i="2"/>
  <c r="K102" i="2"/>
  <c r="K103" i="2"/>
  <c r="K104" i="2"/>
  <c r="K100" i="2"/>
  <c r="K105" i="2"/>
  <c r="K106" i="2"/>
  <c r="K107" i="2"/>
  <c r="K109" i="2"/>
  <c r="K110" i="2"/>
  <c r="K111" i="2"/>
  <c r="K112" i="2"/>
  <c r="K113" i="2"/>
  <c r="K115" i="2"/>
  <c r="K116" i="2"/>
  <c r="K117" i="2"/>
  <c r="K119" i="2"/>
  <c r="K240" i="2"/>
  <c r="K121" i="2"/>
  <c r="K122" i="2"/>
  <c r="K294" i="2"/>
  <c r="K123" i="2"/>
  <c r="K124" i="2"/>
  <c r="K125" i="2"/>
  <c r="K74" i="2"/>
  <c r="K126" i="2"/>
  <c r="K127" i="2"/>
  <c r="K128" i="2"/>
  <c r="K129" i="2"/>
  <c r="K131" i="2"/>
  <c r="K133" i="2"/>
  <c r="K134" i="2"/>
  <c r="K135" i="2"/>
  <c r="K136" i="2"/>
  <c r="K137" i="2"/>
  <c r="K138" i="2"/>
  <c r="K139" i="2"/>
  <c r="K22" i="2"/>
  <c r="K140" i="2"/>
  <c r="K142" i="2"/>
  <c r="K144" i="2"/>
  <c r="K145" i="2"/>
  <c r="K146" i="2"/>
  <c r="K147" i="2"/>
  <c r="K148" i="2"/>
  <c r="K149" i="2"/>
  <c r="K150" i="2"/>
  <c r="K153" i="2"/>
  <c r="K155" i="2"/>
  <c r="K157" i="2"/>
  <c r="K158" i="2"/>
  <c r="K159" i="2"/>
  <c r="K160" i="2"/>
  <c r="K156" i="2"/>
  <c r="K161" i="2"/>
  <c r="K163" i="2"/>
  <c r="K164" i="2"/>
  <c r="K165" i="2"/>
  <c r="K167" i="2"/>
  <c r="K169" i="2"/>
  <c r="K171" i="2"/>
  <c r="K172" i="2"/>
  <c r="K173" i="2"/>
  <c r="K174" i="2"/>
  <c r="K176" i="2"/>
  <c r="K177" i="2"/>
  <c r="K178" i="2"/>
  <c r="K179" i="2"/>
  <c r="K230" i="2"/>
  <c r="K181" i="2"/>
  <c r="K183" i="2"/>
  <c r="K184" i="2"/>
  <c r="K185" i="2"/>
  <c r="K186" i="2"/>
  <c r="K188" i="2"/>
  <c r="K296" i="2"/>
  <c r="K191" i="2"/>
  <c r="K193" i="2"/>
  <c r="K195" i="2"/>
  <c r="K196" i="2"/>
  <c r="K197" i="2"/>
  <c r="K198" i="2"/>
  <c r="K199" i="2"/>
  <c r="K200" i="2"/>
  <c r="K201" i="2"/>
  <c r="K202" i="2"/>
  <c r="K203" i="2"/>
  <c r="K204" i="2"/>
  <c r="K205" i="2"/>
  <c r="K206" i="2"/>
  <c r="K207" i="2"/>
  <c r="K209" i="2"/>
  <c r="K210" i="2"/>
  <c r="K212" i="2"/>
  <c r="K213" i="2"/>
  <c r="K214" i="2"/>
  <c r="K226" i="2"/>
  <c r="K227" i="2"/>
  <c r="K228" i="2"/>
  <c r="K232" i="2"/>
  <c r="K233" i="2"/>
  <c r="K235" i="2"/>
  <c r="K229" i="2"/>
  <c r="K182" i="2"/>
  <c r="K237" i="2"/>
  <c r="K239" i="2"/>
  <c r="K242" i="2"/>
  <c r="K243" i="2"/>
  <c r="K368" i="2"/>
  <c r="K244" i="2"/>
  <c r="K246" i="2"/>
  <c r="K248" i="2"/>
  <c r="K249" i="2"/>
  <c r="K250" i="2"/>
  <c r="K251" i="2"/>
  <c r="K252" i="2"/>
  <c r="K253" i="2"/>
  <c r="K254" i="2"/>
  <c r="K255" i="2"/>
  <c r="K12" i="2"/>
  <c r="K258" i="2"/>
  <c r="K259" i="2"/>
  <c r="K260" i="2"/>
  <c r="K261" i="2"/>
  <c r="K262" i="2"/>
  <c r="K263" i="2"/>
  <c r="K264" i="2"/>
  <c r="K265" i="2"/>
  <c r="K266" i="2"/>
  <c r="K267" i="2"/>
  <c r="K268" i="2"/>
  <c r="K269" i="2"/>
  <c r="K291" i="2"/>
  <c r="K270" i="2"/>
  <c r="K168" i="2"/>
  <c r="K271" i="2"/>
  <c r="K272" i="2"/>
  <c r="K274" i="2"/>
  <c r="K276" i="2"/>
  <c r="K277" i="2"/>
  <c r="K278" i="2"/>
  <c r="K279" i="2"/>
  <c r="K238" i="2"/>
  <c r="K282" i="2"/>
  <c r="K284" i="2"/>
  <c r="K285" i="2"/>
  <c r="K286" i="2"/>
  <c r="K287" i="2"/>
  <c r="K288" i="2"/>
  <c r="K289" i="2"/>
  <c r="K293" i="2"/>
  <c r="K315" i="2"/>
  <c r="K328" i="2"/>
  <c r="K295" i="2"/>
  <c r="K297" i="2"/>
  <c r="K245" i="2"/>
  <c r="K299" i="2"/>
  <c r="K190" i="2"/>
  <c r="K301" i="2"/>
  <c r="K302" i="2"/>
  <c r="K303" i="2"/>
  <c r="K304" i="2"/>
  <c r="K305" i="2"/>
  <c r="K306" i="2"/>
  <c r="K307" i="2"/>
  <c r="K308" i="2"/>
  <c r="K309" i="2"/>
  <c r="K37" i="2"/>
  <c r="K311" i="2"/>
  <c r="K312" i="2"/>
  <c r="K313" i="2"/>
  <c r="K314" i="2"/>
  <c r="K300" i="2"/>
  <c r="K352" i="2"/>
  <c r="K317" i="2"/>
  <c r="K318" i="2"/>
  <c r="K357" i="2"/>
  <c r="K321" i="2"/>
  <c r="K322" i="2"/>
  <c r="K324" i="2"/>
  <c r="K358" i="2"/>
  <c r="K325" i="2"/>
  <c r="K326" i="2"/>
  <c r="K327" i="2"/>
  <c r="K347" i="2"/>
  <c r="K329" i="2"/>
  <c r="K331" i="2"/>
  <c r="K320" i="2"/>
  <c r="K343" i="2"/>
  <c r="K332" i="2"/>
  <c r="K333" i="2"/>
  <c r="K348" i="2"/>
  <c r="K334" i="2"/>
  <c r="K335" i="2"/>
  <c r="K336" i="2"/>
  <c r="K337" i="2"/>
  <c r="K338" i="2"/>
  <c r="K351" i="2"/>
  <c r="K330" i="2"/>
  <c r="K339" i="2"/>
  <c r="K273" i="2"/>
  <c r="K341" i="2"/>
  <c r="K342" i="2"/>
  <c r="K344" i="2"/>
  <c r="K346" i="2"/>
  <c r="K316" i="2"/>
  <c r="K323" i="2"/>
  <c r="K361" i="2"/>
  <c r="K349" i="2"/>
  <c r="K340" i="2"/>
  <c r="K350" i="2"/>
  <c r="K345" i="2"/>
  <c r="K353" i="2"/>
  <c r="K354" i="2"/>
  <c r="K370" i="2"/>
  <c r="K355" i="2"/>
  <c r="K356" i="2"/>
  <c r="K319" i="2"/>
  <c r="K359" i="2"/>
  <c r="K360" i="2"/>
  <c r="K292" i="2"/>
  <c r="K362" i="2"/>
  <c r="K363" i="2"/>
  <c r="K364" i="2"/>
  <c r="K365" i="2"/>
  <c r="K366" i="2"/>
  <c r="K367" i="2"/>
  <c r="K369" i="2"/>
  <c r="K371" i="2"/>
  <c r="K372" i="2"/>
  <c r="K16" i="2"/>
  <c r="K17" i="2"/>
  <c r="K18" i="2"/>
  <c r="K19" i="2"/>
  <c r="K20" i="2"/>
  <c r="K21" i="2"/>
  <c r="K24" i="2"/>
  <c r="K25" i="2"/>
  <c r="K28" i="2"/>
  <c r="K29" i="2"/>
  <c r="K30" i="2"/>
  <c r="K31" i="2"/>
  <c r="K32" i="2"/>
  <c r="K33" i="2"/>
  <c r="K34" i="2"/>
  <c r="K10" i="2"/>
  <c r="K11" i="2"/>
  <c r="K14" i="2"/>
  <c r="J17" i="2"/>
  <c r="J18" i="2"/>
  <c r="J19" i="2"/>
  <c r="J20" i="2"/>
  <c r="J21" i="2"/>
  <c r="J24" i="2"/>
  <c r="J25" i="2"/>
  <c r="J28" i="2"/>
  <c r="J29" i="2"/>
  <c r="J30" i="2"/>
  <c r="J31" i="2"/>
  <c r="J32" i="2"/>
  <c r="J33" i="2"/>
  <c r="J34" i="2"/>
  <c r="J36" i="2"/>
  <c r="J189" i="2"/>
  <c r="J40" i="2"/>
  <c r="J43" i="2"/>
  <c r="J42" i="2"/>
  <c r="J38" i="2"/>
  <c r="J45" i="2"/>
  <c r="J46" i="2"/>
  <c r="J47" i="2"/>
  <c r="J48" i="2"/>
  <c r="J49" i="2"/>
  <c r="J50" i="2"/>
  <c r="J51" i="2"/>
  <c r="J53" i="2"/>
  <c r="J56" i="2"/>
  <c r="J57" i="2"/>
  <c r="J59" i="2"/>
  <c r="J61" i="2"/>
  <c r="J298" i="2"/>
  <c r="J62" i="2"/>
  <c r="J63" i="2"/>
  <c r="J65" i="2"/>
  <c r="J66" i="2"/>
  <c r="J67" i="2"/>
  <c r="J68" i="2"/>
  <c r="J69" i="2"/>
  <c r="J70" i="2"/>
  <c r="J72" i="2"/>
  <c r="J73" i="2"/>
  <c r="J75" i="2"/>
  <c r="J76" i="2"/>
  <c r="J77" i="2"/>
  <c r="J78" i="2"/>
  <c r="J79" i="2"/>
  <c r="J80" i="2"/>
  <c r="J54" i="2"/>
  <c r="J81" i="2"/>
  <c r="J82" i="2"/>
  <c r="J83" i="2"/>
  <c r="J84" i="2"/>
  <c r="J52" i="2"/>
  <c r="J55" i="2"/>
  <c r="J85" i="2"/>
  <c r="J86" i="2"/>
  <c r="J87" i="2"/>
  <c r="J88" i="2"/>
  <c r="J280" i="2"/>
  <c r="J89" i="2"/>
  <c r="J90" i="2"/>
  <c r="J91" i="2"/>
  <c r="J92" i="2"/>
  <c r="J93" i="2"/>
  <c r="J94" i="2"/>
  <c r="J95" i="2"/>
  <c r="J96" i="2"/>
  <c r="J97" i="2"/>
  <c r="J98" i="2"/>
  <c r="J102" i="2"/>
  <c r="J103" i="2"/>
  <c r="J104" i="2"/>
  <c r="J100" i="2"/>
  <c r="J105" i="2"/>
  <c r="J106" i="2"/>
  <c r="J107" i="2"/>
  <c r="J109" i="2"/>
  <c r="J110" i="2"/>
  <c r="J111" i="2"/>
  <c r="J112" i="2"/>
  <c r="J113" i="2"/>
  <c r="J115" i="2"/>
  <c r="J116" i="2"/>
  <c r="J117" i="2"/>
  <c r="J119" i="2"/>
  <c r="J240" i="2"/>
  <c r="J121" i="2"/>
  <c r="J122" i="2"/>
  <c r="J294" i="2"/>
  <c r="J123" i="2"/>
  <c r="J124" i="2"/>
  <c r="J125" i="2"/>
  <c r="J74" i="2"/>
  <c r="J126" i="2"/>
  <c r="J127" i="2"/>
  <c r="J128" i="2"/>
  <c r="J129" i="2"/>
  <c r="J131" i="2"/>
  <c r="J133" i="2"/>
  <c r="J134" i="2"/>
  <c r="J135" i="2"/>
  <c r="J136" i="2"/>
  <c r="J137" i="2"/>
  <c r="J138" i="2"/>
  <c r="J139" i="2"/>
  <c r="J22" i="2"/>
  <c r="J140" i="2"/>
  <c r="J142" i="2"/>
  <c r="J144" i="2"/>
  <c r="J145" i="2"/>
  <c r="J146" i="2"/>
  <c r="J147" i="2"/>
  <c r="J148" i="2"/>
  <c r="J149" i="2"/>
  <c r="J150" i="2"/>
  <c r="J153" i="2"/>
  <c r="J155" i="2"/>
  <c r="J157" i="2"/>
  <c r="J158" i="2"/>
  <c r="J159" i="2"/>
  <c r="J160" i="2"/>
  <c r="J156" i="2"/>
  <c r="J161" i="2"/>
  <c r="J163" i="2"/>
  <c r="J164" i="2"/>
  <c r="J165" i="2"/>
  <c r="J167" i="2"/>
  <c r="J169" i="2"/>
  <c r="J171" i="2"/>
  <c r="J172" i="2"/>
  <c r="J173" i="2"/>
  <c r="J174" i="2"/>
  <c r="J176" i="2"/>
  <c r="J177" i="2"/>
  <c r="J178" i="2"/>
  <c r="J179" i="2"/>
  <c r="J230" i="2"/>
  <c r="J181" i="2"/>
  <c r="J183" i="2"/>
  <c r="J184" i="2"/>
  <c r="J185" i="2"/>
  <c r="J186" i="2"/>
  <c r="J188" i="2"/>
  <c r="J296" i="2"/>
  <c r="J191" i="2"/>
  <c r="J193" i="2"/>
  <c r="J195" i="2"/>
  <c r="J196" i="2"/>
  <c r="J197" i="2"/>
  <c r="J198" i="2"/>
  <c r="J199" i="2"/>
  <c r="J200" i="2"/>
  <c r="J201" i="2"/>
  <c r="J202" i="2"/>
  <c r="J203" i="2"/>
  <c r="J204" i="2"/>
  <c r="J205" i="2"/>
  <c r="J206" i="2"/>
  <c r="J207" i="2"/>
  <c r="J209" i="2"/>
  <c r="J210" i="2"/>
  <c r="J212" i="2"/>
  <c r="J213" i="2"/>
  <c r="J214" i="2"/>
  <c r="J226" i="2"/>
  <c r="J227" i="2"/>
  <c r="J228" i="2"/>
  <c r="J232" i="2"/>
  <c r="J233" i="2"/>
  <c r="J235" i="2"/>
  <c r="J229" i="2"/>
  <c r="J182" i="2"/>
  <c r="J237" i="2"/>
  <c r="J239" i="2"/>
  <c r="J242" i="2"/>
  <c r="J243" i="2"/>
  <c r="J368" i="2"/>
  <c r="J244" i="2"/>
  <c r="J246" i="2"/>
  <c r="J248" i="2"/>
  <c r="J249" i="2"/>
  <c r="J250" i="2"/>
  <c r="J251" i="2"/>
  <c r="J252" i="2"/>
  <c r="J253" i="2"/>
  <c r="J254" i="2"/>
  <c r="J255" i="2"/>
  <c r="J12" i="2"/>
  <c r="J258" i="2"/>
  <c r="J259" i="2"/>
  <c r="J260" i="2"/>
  <c r="J261" i="2"/>
  <c r="J262" i="2"/>
  <c r="J263" i="2"/>
  <c r="J264" i="2"/>
  <c r="J265" i="2"/>
  <c r="J266" i="2"/>
  <c r="J267" i="2"/>
  <c r="J268" i="2"/>
  <c r="J269" i="2"/>
  <c r="J291" i="2"/>
  <c r="J270" i="2"/>
  <c r="J168" i="2"/>
  <c r="J271" i="2"/>
  <c r="J272" i="2"/>
  <c r="J274" i="2"/>
  <c r="J276" i="2"/>
  <c r="J277" i="2"/>
  <c r="J278" i="2"/>
  <c r="J279" i="2"/>
  <c r="J238" i="2"/>
  <c r="J282" i="2"/>
  <c r="J284" i="2"/>
  <c r="J285" i="2"/>
  <c r="J286" i="2"/>
  <c r="J287" i="2"/>
  <c r="J288" i="2"/>
  <c r="J289" i="2"/>
  <c r="J293" i="2"/>
  <c r="J315" i="2"/>
  <c r="J328" i="2"/>
  <c r="J295" i="2"/>
  <c r="J297" i="2"/>
  <c r="J245" i="2"/>
  <c r="J299" i="2"/>
  <c r="J190" i="2"/>
  <c r="J301" i="2"/>
  <c r="J302" i="2"/>
  <c r="J303" i="2"/>
  <c r="J304" i="2"/>
  <c r="J305" i="2"/>
  <c r="J306" i="2"/>
  <c r="J307" i="2"/>
  <c r="J308" i="2"/>
  <c r="J309" i="2"/>
  <c r="J37" i="2"/>
  <c r="J311" i="2"/>
  <c r="J312" i="2"/>
  <c r="J313" i="2"/>
  <c r="J314" i="2"/>
  <c r="J300" i="2"/>
  <c r="J352" i="2"/>
  <c r="J317" i="2"/>
  <c r="J318" i="2"/>
  <c r="J357" i="2"/>
  <c r="J321" i="2"/>
  <c r="J322" i="2"/>
  <c r="J324" i="2"/>
  <c r="J358" i="2"/>
  <c r="J325" i="2"/>
  <c r="J326" i="2"/>
  <c r="J327" i="2"/>
  <c r="J347" i="2"/>
  <c r="J329" i="2"/>
  <c r="J331" i="2"/>
  <c r="J320" i="2"/>
  <c r="J343" i="2"/>
  <c r="J332" i="2"/>
  <c r="J333" i="2"/>
  <c r="J348" i="2"/>
  <c r="J334" i="2"/>
  <c r="J335" i="2"/>
  <c r="J336" i="2"/>
  <c r="J337" i="2"/>
  <c r="J338" i="2"/>
  <c r="J351" i="2"/>
  <c r="J330" i="2"/>
  <c r="J339" i="2"/>
  <c r="J273" i="2"/>
  <c r="J341" i="2"/>
  <c r="J342" i="2"/>
  <c r="J344" i="2"/>
  <c r="J346" i="2"/>
  <c r="J316" i="2"/>
  <c r="J323" i="2"/>
  <c r="J361" i="2"/>
  <c r="J349" i="2"/>
  <c r="J340" i="2"/>
  <c r="J350" i="2"/>
  <c r="J345" i="2"/>
  <c r="J353" i="2"/>
  <c r="J354" i="2"/>
  <c r="J370" i="2"/>
  <c r="J355" i="2"/>
  <c r="J356" i="2"/>
  <c r="J319" i="2"/>
  <c r="J359" i="2"/>
  <c r="J360" i="2"/>
  <c r="J292" i="2"/>
  <c r="J362" i="2"/>
  <c r="J363" i="2"/>
  <c r="J364" i="2"/>
  <c r="J365" i="2"/>
  <c r="J366" i="2"/>
  <c r="J367" i="2"/>
  <c r="J369" i="2"/>
  <c r="J371" i="2"/>
  <c r="J372" i="2"/>
  <c r="J16" i="2"/>
  <c r="J10" i="2"/>
  <c r="J11" i="2"/>
  <c r="J13" i="2"/>
  <c r="P13" i="2" s="1"/>
  <c r="J14" i="2"/>
  <c r="P328" i="2" l="1"/>
  <c r="P146" i="2"/>
  <c r="P11" i="2"/>
  <c r="P10" i="2"/>
  <c r="P322" i="2"/>
  <c r="P366" i="2"/>
  <c r="P341" i="2"/>
  <c r="P245" i="2"/>
  <c r="P371" i="2"/>
  <c r="P346" i="2"/>
  <c r="P325" i="2"/>
  <c r="P301" i="2"/>
  <c r="P168" i="2"/>
  <c r="P248" i="2"/>
  <c r="P205" i="2"/>
  <c r="P179" i="2"/>
  <c r="P149" i="2"/>
  <c r="P124" i="2"/>
  <c r="P96" i="2"/>
  <c r="P79" i="2"/>
  <c r="P48" i="2"/>
  <c r="P369" i="2"/>
  <c r="P344" i="2"/>
  <c r="P358" i="2"/>
  <c r="P190" i="2"/>
  <c r="P270" i="2"/>
  <c r="P246" i="2"/>
  <c r="P204" i="2"/>
  <c r="P178" i="2"/>
  <c r="P148" i="2"/>
  <c r="P123" i="2"/>
  <c r="P95" i="2"/>
  <c r="P78" i="2"/>
  <c r="P47" i="2"/>
  <c r="P367" i="2"/>
  <c r="P342" i="2"/>
  <c r="P324" i="2"/>
  <c r="P299" i="2"/>
  <c r="P291" i="2"/>
  <c r="P244" i="2"/>
  <c r="P203" i="2"/>
  <c r="P177" i="2"/>
  <c r="P147" i="2"/>
  <c r="P294" i="2"/>
  <c r="P94" i="2"/>
  <c r="P77" i="2"/>
  <c r="P46" i="2"/>
  <c r="Q46" i="2" s="1"/>
  <c r="P319" i="2"/>
  <c r="P335" i="2"/>
  <c r="P313" i="2"/>
  <c r="P287" i="2"/>
  <c r="P353" i="2"/>
  <c r="P238" i="2"/>
  <c r="P159" i="2"/>
  <c r="P106" i="2"/>
  <c r="P307" i="2"/>
  <c r="P213" i="2"/>
  <c r="P131" i="2"/>
  <c r="P59" i="2"/>
  <c r="P350" i="2"/>
  <c r="P306" i="2"/>
  <c r="P212" i="2"/>
  <c r="P157" i="2"/>
  <c r="P57" i="2"/>
  <c r="P340" i="2"/>
  <c r="P271" i="2"/>
  <c r="P249" i="2"/>
  <c r="P206" i="2"/>
  <c r="P191" i="2"/>
  <c r="P332" i="2"/>
  <c r="P296" i="2"/>
  <c r="P55" i="2"/>
  <c r="P188" i="2"/>
  <c r="P186" i="2"/>
  <c r="P129" i="2"/>
  <c r="P331" i="2"/>
  <c r="P12" i="2"/>
  <c r="P255" i="2"/>
  <c r="P61" i="2"/>
  <c r="P345" i="2"/>
  <c r="P105" i="2"/>
  <c r="P278" i="2"/>
  <c r="P84" i="2"/>
  <c r="P226" i="2"/>
  <c r="P308" i="2"/>
  <c r="P214" i="2"/>
  <c r="P343" i="2"/>
  <c r="P279" i="2"/>
  <c r="P158" i="2"/>
  <c r="P52" i="2"/>
  <c r="P320" i="2"/>
  <c r="P254" i="2"/>
  <c r="P100" i="2"/>
  <c r="P265" i="2"/>
  <c r="P237" i="2"/>
  <c r="P292" i="2"/>
  <c r="P338" i="2"/>
  <c r="P352" i="2"/>
  <c r="P293" i="2"/>
  <c r="P264" i="2"/>
  <c r="P182" i="2"/>
  <c r="P198" i="2"/>
  <c r="P169" i="2"/>
  <c r="P140" i="2"/>
  <c r="P116" i="2"/>
  <c r="P280" i="2"/>
  <c r="P69" i="2"/>
  <c r="P360" i="2"/>
  <c r="P337" i="2"/>
  <c r="P300" i="2"/>
  <c r="P289" i="2"/>
  <c r="P263" i="2"/>
  <c r="P229" i="2"/>
  <c r="P197" i="2"/>
  <c r="P167" i="2"/>
  <c r="P22" i="2"/>
  <c r="P115" i="2"/>
  <c r="P68" i="2"/>
  <c r="P189" i="2"/>
  <c r="P359" i="2"/>
  <c r="P336" i="2"/>
  <c r="P314" i="2"/>
  <c r="P288" i="2"/>
  <c r="P262" i="2"/>
  <c r="P235" i="2"/>
  <c r="P196" i="2"/>
  <c r="P165" i="2"/>
  <c r="P139" i="2"/>
  <c r="P113" i="2"/>
  <c r="P67" i="2"/>
  <c r="P36" i="2"/>
  <c r="P14" i="2"/>
  <c r="P133" i="2"/>
  <c r="P29" i="2"/>
  <c r="P20" i="2"/>
  <c r="P19" i="2"/>
  <c r="P30" i="2"/>
  <c r="P17" i="2"/>
  <c r="P202" i="2"/>
  <c r="P195" i="2"/>
  <c r="P185" i="2"/>
  <c r="P138" i="2"/>
  <c r="P128" i="2"/>
  <c r="P122" i="2"/>
  <c r="P112" i="2"/>
  <c r="P104" i="2"/>
  <c r="P93" i="2"/>
  <c r="P83" i="2"/>
  <c r="P76" i="2"/>
  <c r="P66" i="2"/>
  <c r="P56" i="2"/>
  <c r="P45" i="2"/>
  <c r="P260" i="2"/>
  <c r="P252" i="2"/>
  <c r="P184" i="2"/>
  <c r="P153" i="2"/>
  <c r="P121" i="2"/>
  <c r="P88" i="2"/>
  <c r="P38" i="2"/>
  <c r="P276" i="2"/>
  <c r="P232" i="2"/>
  <c r="P163" i="2"/>
  <c r="P137" i="2"/>
  <c r="P111" i="2"/>
  <c r="P92" i="2"/>
  <c r="P75" i="2"/>
  <c r="P53" i="2"/>
  <c r="P355" i="2"/>
  <c r="P339" i="2"/>
  <c r="P357" i="2"/>
  <c r="P295" i="2"/>
  <c r="P268" i="2"/>
  <c r="P243" i="2"/>
  <c r="P201" i="2"/>
  <c r="P174" i="2"/>
  <c r="P127" i="2"/>
  <c r="P103" i="2"/>
  <c r="P82" i="2"/>
  <c r="P65" i="2"/>
  <c r="P364" i="2"/>
  <c r="P361" i="2"/>
  <c r="P334" i="2"/>
  <c r="P347" i="2"/>
  <c r="P311" i="2"/>
  <c r="P304" i="2"/>
  <c r="P285" i="2"/>
  <c r="P21" i="2"/>
  <c r="P230" i="2"/>
  <c r="P171" i="2"/>
  <c r="P160" i="2"/>
  <c r="P150" i="2"/>
  <c r="P142" i="2"/>
  <c r="P134" i="2"/>
  <c r="P125" i="2"/>
  <c r="P117" i="2"/>
  <c r="P107" i="2"/>
  <c r="P97" i="2"/>
  <c r="P89" i="2"/>
  <c r="P85" i="2"/>
  <c r="P80" i="2"/>
  <c r="P70" i="2"/>
  <c r="P298" i="2"/>
  <c r="P49" i="2"/>
  <c r="P40" i="2"/>
  <c r="P31" i="2"/>
  <c r="P269" i="2"/>
  <c r="P233" i="2"/>
  <c r="P176" i="2"/>
  <c r="P277" i="2"/>
  <c r="P368" i="2"/>
  <c r="P261" i="2"/>
  <c r="P210" i="2"/>
  <c r="P155" i="2"/>
  <c r="P253" i="2"/>
  <c r="P164" i="2"/>
  <c r="P9" i="2"/>
  <c r="P18" i="2"/>
  <c r="P365" i="2"/>
  <c r="P356" i="2"/>
  <c r="P349" i="2"/>
  <c r="P273" i="2"/>
  <c r="P329" i="2"/>
  <c r="P321" i="2"/>
  <c r="P312" i="2"/>
  <c r="P305" i="2"/>
  <c r="P297" i="2"/>
  <c r="P286" i="2"/>
  <c r="P34" i="2"/>
  <c r="P25" i="2"/>
  <c r="P28" i="2"/>
  <c r="P274" i="2"/>
  <c r="P267" i="2"/>
  <c r="P259" i="2"/>
  <c r="P251" i="2"/>
  <c r="P242" i="2"/>
  <c r="P228" i="2"/>
  <c r="P209" i="2"/>
  <c r="P200" i="2"/>
  <c r="P183" i="2"/>
  <c r="P173" i="2"/>
  <c r="P161" i="2"/>
  <c r="P145" i="2"/>
  <c r="P136" i="2"/>
  <c r="P126" i="2"/>
  <c r="P240" i="2"/>
  <c r="P110" i="2"/>
  <c r="P102" i="2"/>
  <c r="P91" i="2"/>
  <c r="P87" i="2"/>
  <c r="P81" i="2"/>
  <c r="P73" i="2"/>
  <c r="P63" i="2"/>
  <c r="P51" i="2"/>
  <c r="P42" i="2"/>
  <c r="P33" i="2"/>
  <c r="P24" i="2"/>
  <c r="P16" i="2"/>
  <c r="P363" i="2"/>
  <c r="P370" i="2"/>
  <c r="P323" i="2"/>
  <c r="P330" i="2"/>
  <c r="P348" i="2"/>
  <c r="P327" i="2"/>
  <c r="Q327" i="2" s="1"/>
  <c r="P318" i="2"/>
  <c r="P37" i="2"/>
  <c r="P303" i="2"/>
  <c r="P284" i="2"/>
  <c r="P272" i="2"/>
  <c r="P266" i="2"/>
  <c r="P258" i="2"/>
  <c r="P250" i="2"/>
  <c r="P239" i="2"/>
  <c r="P227" i="2"/>
  <c r="P207" i="2"/>
  <c r="P199" i="2"/>
  <c r="P193" i="2"/>
  <c r="P181" i="2"/>
  <c r="P172" i="2"/>
  <c r="P156" i="2"/>
  <c r="P144" i="2"/>
  <c r="P135" i="2"/>
  <c r="P74" i="2"/>
  <c r="P119" i="2"/>
  <c r="P109" i="2"/>
  <c r="P98" i="2"/>
  <c r="P90" i="2"/>
  <c r="P86" i="2"/>
  <c r="P54" i="2"/>
  <c r="P72" i="2"/>
  <c r="P62" i="2"/>
  <c r="P50" i="2"/>
  <c r="P43" i="2"/>
  <c r="P32" i="2"/>
  <c r="P372" i="2"/>
  <c r="P362" i="2"/>
  <c r="P354" i="2"/>
  <c r="P316" i="2"/>
  <c r="P351" i="2"/>
  <c r="P333" i="2"/>
  <c r="P326" i="2"/>
  <c r="P317" i="2"/>
  <c r="P309" i="2"/>
  <c r="P302" i="2"/>
  <c r="P315" i="2"/>
  <c r="P282" i="2"/>
  <c r="Q9" i="2" l="1"/>
  <c r="Q107" i="2" l="1"/>
  <c r="Q113" i="2"/>
  <c r="Q142" i="2"/>
  <c r="Q63" i="2" l="1"/>
  <c r="Q98" i="2"/>
  <c r="Q97" i="2"/>
  <c r="Q106" i="2"/>
  <c r="Q360" i="2" l="1"/>
  <c r="Q149" i="2"/>
  <c r="Q105" i="2"/>
  <c r="Q69" i="2"/>
  <c r="Q80" i="2" l="1"/>
  <c r="Q43" i="2" l="1"/>
  <c r="Q193" i="2"/>
  <c r="Q230" i="2"/>
  <c r="Q53" i="2" l="1"/>
  <c r="Q214" i="2"/>
  <c r="Q213" i="2"/>
  <c r="Q210" i="2"/>
  <c r="Q190" i="2" l="1"/>
  <c r="Q96" i="2" l="1"/>
  <c r="Q186" i="2"/>
  <c r="Q185" i="2" l="1"/>
  <c r="Q254" i="2" l="1"/>
  <c r="Q307" i="2"/>
  <c r="Q33" i="2"/>
  <c r="Q165" i="2"/>
  <c r="Q95" i="2" l="1"/>
  <c r="Q370" i="2" l="1"/>
  <c r="Q136" i="2" l="1"/>
  <c r="Q11" i="2" l="1"/>
  <c r="Q13" i="2"/>
  <c r="Q157" i="2"/>
  <c r="Q16" i="2"/>
  <c r="Q17" i="2"/>
  <c r="Q311" i="2"/>
  <c r="Q18" i="2"/>
  <c r="Q20" i="2"/>
  <c r="Q21" i="2"/>
  <c r="Q24" i="2"/>
  <c r="Q25" i="2"/>
  <c r="Q28" i="2"/>
  <c r="Q29" i="2"/>
  <c r="Q30" i="2"/>
  <c r="Q31" i="2"/>
  <c r="Q32" i="2"/>
  <c r="Q34" i="2"/>
  <c r="Q189" i="2"/>
  <c r="Q19" i="2"/>
  <c r="Q40" i="2"/>
  <c r="Q42" i="2"/>
  <c r="Q59" i="2"/>
  <c r="Q191" i="2"/>
  <c r="Q45" i="2"/>
  <c r="Q47" i="2"/>
  <c r="Q48" i="2"/>
  <c r="Q49" i="2"/>
  <c r="Q50" i="2"/>
  <c r="Q51" i="2"/>
  <c r="Q56" i="2"/>
  <c r="Q70" i="2"/>
  <c r="Q57" i="2"/>
  <c r="Q61" i="2"/>
  <c r="Q298" i="2"/>
  <c r="Q62" i="2"/>
  <c r="Q65" i="2"/>
  <c r="Q66" i="2"/>
  <c r="Q67" i="2"/>
  <c r="Q68" i="2"/>
  <c r="Q72" i="2"/>
  <c r="Q73" i="2"/>
  <c r="Q75" i="2"/>
  <c r="Q76" i="2"/>
  <c r="Q78" i="2"/>
  <c r="Q81" i="2"/>
  <c r="Q280" i="2"/>
  <c r="Q86" i="2"/>
  <c r="Q85" i="2"/>
  <c r="Q89" i="2"/>
  <c r="Q90" i="2"/>
  <c r="Q91" i="2"/>
  <c r="Q92" i="2"/>
  <c r="Q93" i="2"/>
  <c r="Q94" i="2"/>
  <c r="Q82" i="2"/>
  <c r="Q79" i="2"/>
  <c r="Q83" i="2"/>
  <c r="Q54" i="2"/>
  <c r="Q88" i="2"/>
  <c r="Q52" i="2"/>
  <c r="Q77" i="2"/>
  <c r="Q55" i="2"/>
  <c r="Q104" i="2"/>
  <c r="Q100" i="2"/>
  <c r="Q103" i="2"/>
  <c r="Q109" i="2"/>
  <c r="Q110" i="2"/>
  <c r="Q111" i="2"/>
  <c r="Q112" i="2"/>
  <c r="Q115" i="2"/>
  <c r="Q116" i="2"/>
  <c r="Q117" i="2"/>
  <c r="Q240" i="2"/>
  <c r="Q38" i="2"/>
  <c r="Q121" i="2"/>
  <c r="Q128" i="2"/>
  <c r="Q294" i="2"/>
  <c r="Q123" i="2"/>
  <c r="Q124" i="2"/>
  <c r="Q122" i="2"/>
  <c r="Q125" i="2"/>
  <c r="Q74" i="2"/>
  <c r="Q126" i="2"/>
  <c r="Q127" i="2"/>
  <c r="Q129" i="2"/>
  <c r="Q131" i="2"/>
  <c r="Q133" i="2"/>
  <c r="Q134" i="2"/>
  <c r="Q135" i="2"/>
  <c r="Q137" i="2"/>
  <c r="Q139" i="2"/>
  <c r="Q138" i="2"/>
  <c r="Q22" i="2"/>
  <c r="Q140" i="2"/>
  <c r="Q144" i="2"/>
  <c r="Q147" i="2"/>
  <c r="Q148" i="2"/>
  <c r="Q293" i="2"/>
  <c r="Q150" i="2"/>
  <c r="Q153" i="2"/>
  <c r="Q155" i="2"/>
  <c r="Q14" i="2"/>
  <c r="Q160" i="2"/>
  <c r="Q159" i="2"/>
  <c r="Q156" i="2"/>
  <c r="Q261" i="2"/>
  <c r="Q161" i="2"/>
  <c r="Q163" i="2"/>
  <c r="Q119" i="2"/>
  <c r="Q164" i="2"/>
  <c r="Q167" i="2"/>
  <c r="Q238" i="2"/>
  <c r="Q169" i="2"/>
  <c r="Q171" i="2"/>
  <c r="Q172" i="2"/>
  <c r="Q173" i="2"/>
  <c r="Q176" i="2"/>
  <c r="Q177" i="2"/>
  <c r="Q178" i="2"/>
  <c r="Q179" i="2"/>
  <c r="Q181" i="2"/>
  <c r="Q183" i="2"/>
  <c r="Q184" i="2"/>
  <c r="Q188" i="2"/>
  <c r="Q296" i="2"/>
  <c r="Q195" i="2"/>
  <c r="Q196" i="2"/>
  <c r="Q198" i="2"/>
  <c r="Q199" i="2"/>
  <c r="Q197" i="2"/>
  <c r="Q200" i="2"/>
  <c r="Q201" i="2"/>
  <c r="Q202" i="2"/>
  <c r="Q203" i="2"/>
  <c r="Q204" i="2"/>
  <c r="Q205" i="2"/>
  <c r="Q206" i="2"/>
  <c r="Q207" i="2"/>
  <c r="Q209" i="2"/>
  <c r="Q212" i="2"/>
  <c r="Q226" i="2"/>
  <c r="Q227" i="2"/>
  <c r="Q228" i="2"/>
  <c r="Q232" i="2"/>
  <c r="Q270" i="2"/>
  <c r="Q235" i="2"/>
  <c r="Q182" i="2"/>
  <c r="Q237" i="2"/>
  <c r="Q239" i="2"/>
  <c r="Q242" i="2"/>
  <c r="Q243" i="2"/>
  <c r="Q368" i="2"/>
  <c r="Q244" i="2"/>
  <c r="Q102" i="2"/>
  <c r="Q246" i="2"/>
  <c r="Q248" i="2"/>
  <c r="Q249" i="2"/>
  <c r="Q250" i="2"/>
  <c r="Q251" i="2"/>
  <c r="Q252" i="2"/>
  <c r="Q253" i="2"/>
  <c r="Q255" i="2"/>
  <c r="Q12" i="2"/>
  <c r="Q158" i="2"/>
  <c r="Q258" i="2"/>
  <c r="Q267" i="2"/>
  <c r="Q233" i="2"/>
  <c r="Q259" i="2"/>
  <c r="Q260" i="2"/>
  <c r="Q262" i="2"/>
  <c r="Q263" i="2"/>
  <c r="Q272" i="2"/>
  <c r="Q264" i="2"/>
  <c r="Q265" i="2"/>
  <c r="Q352" i="2"/>
  <c r="Q266" i="2"/>
  <c r="Q268" i="2"/>
  <c r="Q269" i="2"/>
  <c r="Q291" i="2"/>
  <c r="Q168" i="2"/>
  <c r="Q325" i="2"/>
  <c r="Q274" i="2"/>
  <c r="Q276" i="2"/>
  <c r="Q277" i="2"/>
  <c r="Q278" i="2"/>
  <c r="Q279" i="2"/>
  <c r="Q282" i="2"/>
  <c r="Q285" i="2"/>
  <c r="Q286" i="2"/>
  <c r="Q287" i="2"/>
  <c r="Q288" i="2"/>
  <c r="Q289" i="2"/>
  <c r="Q317" i="2"/>
  <c r="Q315" i="2"/>
  <c r="Q328" i="2"/>
  <c r="Q295" i="2"/>
  <c r="Q297" i="2"/>
  <c r="Q245" i="2"/>
  <c r="Q299" i="2"/>
  <c r="Q301" i="2"/>
  <c r="Q302" i="2"/>
  <c r="Q303" i="2"/>
  <c r="Q304" i="2"/>
  <c r="Q305" i="2"/>
  <c r="Q306" i="2"/>
  <c r="Q308" i="2"/>
  <c r="Q309" i="2"/>
  <c r="Q37" i="2"/>
  <c r="Q229" i="2"/>
  <c r="Q312" i="2"/>
  <c r="Q313" i="2"/>
  <c r="Q314" i="2"/>
  <c r="Q318" i="2"/>
  <c r="Q271" i="2"/>
  <c r="Q357" i="2"/>
  <c r="Q321" i="2"/>
  <c r="Q322" i="2"/>
  <c r="Q324" i="2"/>
  <c r="Q358" i="2"/>
  <c r="Q300" i="2"/>
  <c r="Q174" i="2"/>
  <c r="Q326" i="2"/>
  <c r="Q347" i="2"/>
  <c r="Q329" i="2"/>
  <c r="Q331" i="2"/>
  <c r="Q320" i="2"/>
  <c r="Q343" i="2"/>
  <c r="Q332" i="2"/>
  <c r="Q333" i="2"/>
  <c r="Q348" i="2"/>
  <c r="Q334" i="2"/>
  <c r="Q335" i="2"/>
  <c r="Q336" i="2"/>
  <c r="Q337" i="2"/>
  <c r="Q338" i="2"/>
  <c r="Q351" i="2"/>
  <c r="Q330" i="2"/>
  <c r="Q339" i="2"/>
  <c r="Q273" i="2"/>
  <c r="Q341" i="2"/>
  <c r="Q342" i="2"/>
  <c r="Q344" i="2"/>
  <c r="Q346" i="2"/>
  <c r="Q340" i="2"/>
  <c r="Q361" i="2"/>
  <c r="Q316" i="2"/>
  <c r="Q323" i="2"/>
  <c r="Q350" i="2"/>
  <c r="Q345" i="2"/>
  <c r="Q349" i="2"/>
  <c r="Q353" i="2"/>
  <c r="Q354" i="2"/>
  <c r="Q355" i="2"/>
  <c r="Q356" i="2"/>
  <c r="Q319" i="2"/>
  <c r="Q292" i="2"/>
  <c r="Q362" i="2"/>
  <c r="Q363" i="2"/>
  <c r="Q364" i="2"/>
  <c r="Q365" i="2"/>
  <c r="Q366" i="2"/>
  <c r="Q367" i="2"/>
  <c r="Q369" i="2"/>
  <c r="Q371" i="2"/>
  <c r="Q359" i="2"/>
  <c r="Q372" i="2"/>
  <c r="Q84" i="2" l="1"/>
  <c r="Q145" i="2"/>
  <c r="Q87" i="2"/>
  <c r="Q284" i="2"/>
  <c r="Q36" i="2"/>
  <c r="Q10" i="2"/>
</calcChain>
</file>

<file path=xl/sharedStrings.xml><?xml version="1.0" encoding="utf-8"?>
<sst xmlns="http://schemas.openxmlformats.org/spreadsheetml/2006/main" count="1685" uniqueCount="593">
  <si>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</si>
  <si>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</si>
  <si>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</si>
  <si>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</si>
  <si>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</si>
  <si>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</si>
  <si>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</si>
  <si>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</si>
  <si>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</si>
  <si>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</si>
  <si>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</si>
  <si>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</si>
  <si>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</si>
  <si>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</si>
  <si>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</si>
  <si>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</si>
  <si>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</si>
  <si>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</si>
  <si>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</si>
  <si>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</si>
  <si>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</si>
  <si>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</si>
  <si>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</si>
  <si>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</si>
  <si>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</si>
  <si>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</si>
  <si>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</si>
  <si>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</si>
  <si>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</si>
  <si>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</si>
  <si>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</si>
  <si>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</si>
  <si>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</si>
  <si>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</si>
  <si>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</si>
  <si>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</si>
  <si>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</si>
  <si>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</si>
  <si>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</si>
  <si>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</si>
  <si>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</si>
  <si>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</si>
  <si>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</si>
  <si>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</si>
  <si>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</si>
  <si>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</si>
  <si>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</si>
  <si>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</si>
  <si>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</si>
  <si>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</si>
  <si>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</si>
  <si>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</si>
  <si>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</si>
  <si>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</si>
  <si>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</si>
  <si>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</si>
  <si>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</si>
  <si>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</si>
  <si>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</si>
  <si>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</si>
  <si>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</si>
  <si>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</si>
  <si>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</si>
  <si>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</si>
  <si>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</si>
  <si>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</si>
  <si>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</si>
  <si>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</si>
  <si>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</si>
  <si>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</si>
  <si>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</si>
  <si>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</si>
  <si>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</si>
  <si>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</si>
  <si>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</si>
  <si>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</si>
  <si>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</si>
  <si>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</si>
  <si>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</si>
  <si>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</si>
  <si>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</si>
  <si>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</si>
  <si>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</si>
  <si>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</si>
  <si>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</si>
  <si>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</si>
  <si>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</si>
  <si>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</si>
  <si>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</si>
  <si>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</si>
  <si>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</si>
  <si>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</si>
  <si>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</si>
  <si>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</si>
  <si>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</si>
  <si>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</si>
  <si>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</si>
  <si>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</si>
  <si>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</si>
  <si>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</si>
  <si>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</si>
  <si>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</si>
  <si>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</si>
  <si>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</si>
  <si>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</si>
  <si>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</si>
  <si>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</si>
  <si>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</si>
  <si>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</si>
  <si>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</si>
  <si>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</si>
  <si>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</si>
  <si>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</si>
  <si>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</si>
  <si>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</si>
  <si>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</si>
  <si>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</si>
  <si>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</si>
  <si>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</si>
  <si>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</si>
  <si>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</si>
  <si>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</si>
  <si>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</si>
  <si>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</si>
  <si>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</si>
  <si>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</si>
  <si>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</si>
  <si>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</si>
  <si>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</si>
  <si>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</si>
  <si>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</si>
  <si>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EST. AGROMETEOROLÓGICA - LA VEGA</t>
  </si>
  <si>
    <t>OBSERV. AGROCLIM. LA VEGA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</si>
  <si>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</si>
  <si>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</si>
  <si>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</si>
  <si>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</si>
  <si>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</si>
  <si>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</si>
  <si>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</si>
  <si>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</si>
  <si>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</si>
  <si>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</si>
  <si>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</si>
  <si>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</si>
  <si>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</si>
  <si>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</si>
  <si>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</si>
  <si>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</si>
  <si>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</si>
  <si>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</si>
  <si>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</si>
  <si>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</si>
  <si>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</si>
  <si>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</si>
  <si>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</si>
  <si>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</si>
  <si>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</si>
  <si>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</si>
  <si>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</si>
  <si>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</si>
  <si>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</si>
  <si>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</si>
  <si>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</si>
  <si>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</si>
  <si>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</si>
  <si>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</si>
  <si>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</si>
  <si>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</si>
  <si>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</si>
  <si>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</si>
  <si>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</si>
  <si>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</si>
  <si>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</si>
  <si>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</si>
  <si>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</si>
  <si>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</si>
  <si>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</si>
  <si>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</si>
  <si>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</si>
  <si>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</si>
  <si>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</si>
  <si>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</si>
  <si>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</si>
  <si>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</si>
  <si>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</si>
  <si>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</si>
  <si>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</si>
  <si>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</si>
  <si>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</si>
  <si>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</si>
  <si>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</si>
  <si>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</si>
  <si>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</si>
  <si>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</si>
  <si>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</si>
  <si>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</si>
  <si>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</si>
  <si>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</si>
  <si>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</si>
  <si>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</si>
  <si>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</si>
  <si>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</si>
  <si>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</si>
  <si>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</si>
  <si>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</si>
  <si>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</si>
  <si>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</si>
  <si>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</si>
  <si>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</si>
  <si>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</si>
  <si>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</si>
  <si>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</si>
  <si>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</si>
  <si>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</si>
  <si>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</si>
  <si>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</si>
  <si>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</si>
  <si>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</si>
  <si>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</si>
  <si>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</si>
  <si>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LEONARDO LINARES PUELLO</t>
  </si>
  <si>
    <t>YAHAIRA POLANCO</t>
  </si>
  <si>
    <t>YENNIFER BAUTISTA PIMENTEL</t>
  </si>
  <si>
    <t>DIGITADORA</t>
  </si>
  <si>
    <t xml:space="preserve">OBSERV AGROCLIM. DAJABON </t>
  </si>
  <si>
    <t>EST. CLIMATOLOGICA - RIO SAN JUAN</t>
  </si>
  <si>
    <t>OBS. CLIMAT. RIO SAN JUAN</t>
  </si>
  <si>
    <t>AUXILIAR ADMINISTRATIVO</t>
  </si>
  <si>
    <t>ROSA ELENA LUCIANO TERRERO</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</si>
  <si>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</si>
  <si>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</si>
  <si>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</si>
  <si>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</si>
  <si>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</si>
  <si>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</si>
  <si>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</si>
  <si>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</si>
  <si>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</si>
  <si>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</si>
  <si>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</si>
  <si>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</si>
  <si>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</si>
  <si>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</si>
  <si>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</si>
  <si>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</si>
  <si>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</si>
  <si>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</si>
  <si>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</si>
  <si>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</si>
  <si>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</si>
  <si>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</si>
  <si>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</si>
  <si>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</si>
  <si>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</si>
  <si>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</si>
  <si>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</si>
  <si>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</si>
  <si>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</si>
  <si>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</si>
  <si>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</si>
  <si>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</si>
  <si>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</si>
  <si>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</si>
  <si>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</si>
  <si>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</si>
  <si>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</si>
  <si>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</si>
  <si>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</si>
  <si>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</si>
  <si>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</si>
  <si>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</si>
  <si>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</si>
  <si>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</si>
  <si>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</si>
  <si>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</si>
  <si>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ESTADISTICAS CLIMATOLOGICA</t>
  </si>
  <si>
    <t>ENC. DEPTO APOYO METEOROLOGICO</t>
  </si>
  <si>
    <t>ENC. OFIC. LIBRE ACCESO A LA INFORMACION</t>
  </si>
  <si>
    <t>ENC. ARCHIVO Y CORRESPONDENCIA</t>
  </si>
  <si>
    <t>ENC. DEPTO. DE RECURSOS HUMANOS</t>
  </si>
  <si>
    <t>ENC. EST. MET. AEROP. PUNTA CANA</t>
  </si>
  <si>
    <t>TEC. PRONOST. METEOROLOGICO</t>
  </si>
  <si>
    <t>ENC. INTERINO DIV. DE PRONOSTICO</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</si>
  <si>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</si>
  <si>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</si>
  <si>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</si>
  <si>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</si>
  <si>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</si>
  <si>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</si>
  <si>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</si>
  <si>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</si>
  <si>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</si>
  <si>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</si>
  <si>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</si>
  <si>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</si>
  <si>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</si>
  <si>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</si>
  <si>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</si>
  <si>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</si>
  <si>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</si>
  <si>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</si>
  <si>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</si>
  <si>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</si>
  <si>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</si>
  <si>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</si>
  <si>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</si>
  <si>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</si>
  <si>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</si>
  <si>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</si>
  <si>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</si>
  <si>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</si>
  <si>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</si>
  <si>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</si>
  <si>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</si>
  <si>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</si>
  <si>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</si>
  <si>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</si>
  <si>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</si>
  <si>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</si>
  <si>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</si>
  <si>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</si>
  <si>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</si>
  <si>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</si>
  <si>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</si>
  <si>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</si>
  <si>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</si>
  <si>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</si>
  <si>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</si>
  <si>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</si>
  <si>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</si>
  <si>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</si>
  <si>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</si>
  <si>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</si>
  <si>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</si>
  <si>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</si>
  <si>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</si>
  <si>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</si>
  <si>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</si>
  <si>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</si>
  <si>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</si>
  <si>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</si>
  <si>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</si>
  <si>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</si>
  <si>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</si>
  <si>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</si>
  <si>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</si>
  <si>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</si>
  <si>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</si>
  <si>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</si>
  <si>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</si>
  <si>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</si>
  <si>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</si>
  <si>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</si>
  <si>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</si>
  <si>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</si>
  <si>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</si>
  <si>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</si>
  <si>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</si>
  <si>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</si>
  <si>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</si>
  <si>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</si>
  <si>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</si>
  <si>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</si>
  <si>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</si>
  <si>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</si>
  <si>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</si>
  <si>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</si>
  <si>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JAZMÍN MIRURGIA DE LEÓN RAMÍREZ</t>
  </si>
  <si>
    <t xml:space="preserve">MARQUIS ARISMENDY DURÁN </t>
  </si>
  <si>
    <t>SARA ESTHER MOTA GARCÍA</t>
  </si>
  <si>
    <t>BRANDO ENRIQUE DÍAZ VALLEJO</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</si>
  <si>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</si>
  <si>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</si>
  <si>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</si>
  <si>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</si>
  <si>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</si>
  <si>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</si>
  <si>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</si>
  <si>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</si>
  <si>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</si>
  <si>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</si>
  <si>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NURYS GALVAN ARIAS</t>
  </si>
  <si>
    <t>RAMONA DEL CARMÉN TEJADA</t>
  </si>
  <si>
    <t>DORIS DEL CARMÉN RAMOS PAULINO</t>
  </si>
  <si>
    <t>OBS. CLIM. GASPAR HERNÁNDEZ</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</si>
  <si>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</si>
  <si>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</si>
  <si>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</si>
  <si>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</si>
  <si>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</si>
  <si>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</si>
  <si>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</si>
  <si>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</si>
  <si>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</si>
  <si>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</si>
  <si>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</si>
  <si>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</si>
  <si>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</si>
  <si>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</si>
  <si>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</si>
  <si>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</si>
  <si>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</si>
  <si>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</si>
  <si>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</si>
  <si>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</si>
  <si>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</si>
  <si>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</si>
  <si>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</si>
  <si>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</si>
  <si>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</si>
  <si>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</si>
  <si>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</si>
  <si>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</si>
  <si>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</si>
  <si>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</si>
  <si>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</si>
  <si>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</si>
  <si>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</si>
  <si>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</si>
  <si>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</si>
  <si>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</si>
  <si>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</si>
  <si>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</si>
  <si>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</si>
  <si>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</si>
  <si>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</si>
  <si>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</si>
  <si>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</si>
  <si>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</si>
  <si>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</si>
  <si>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</si>
  <si>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</si>
  <si>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</si>
  <si>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</si>
  <si>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</si>
  <si>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</si>
  <si>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</si>
  <si>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</si>
  <si>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</si>
  <si>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</si>
  <si>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</si>
  <si>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</si>
  <si>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</si>
  <si>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</si>
  <si>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</si>
  <si>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</si>
  <si>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</si>
  <si>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</si>
  <si>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</si>
  <si>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</si>
  <si>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</si>
  <si>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</si>
  <si>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</si>
  <si>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</si>
  <si>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</si>
  <si>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</si>
  <si>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</si>
  <si>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</si>
  <si>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</si>
  <si>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</si>
  <si>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</si>
  <si>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</si>
  <si>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</si>
  <si>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</si>
  <si>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</si>
  <si>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</si>
  <si>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</si>
  <si>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</si>
  <si>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</si>
  <si>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</si>
  <si>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</si>
  <si>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</si>
  <si>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</si>
  <si>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</si>
  <si>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</si>
  <si>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</si>
  <si>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</si>
  <si>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</si>
  <si>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</si>
  <si>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</si>
  <si>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</si>
  <si>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</si>
  <si>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</si>
  <si>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</si>
  <si>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</si>
  <si>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</si>
  <si>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</si>
  <si>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</si>
  <si>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</si>
  <si>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</si>
  <si>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</si>
  <si>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</si>
  <si>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</si>
  <si>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</si>
  <si>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</si>
  <si>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</si>
  <si>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</si>
  <si>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</si>
  <si>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</si>
  <si>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</si>
  <si>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</si>
  <si>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</si>
  <si>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</si>
  <si>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</si>
  <si>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</si>
  <si>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</si>
  <si>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</si>
  <si>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</si>
  <si>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</si>
  <si>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</si>
  <si>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</si>
  <si>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</si>
  <si>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</si>
  <si>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</si>
  <si>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</si>
  <si>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</si>
  <si>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</si>
  <si>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</si>
  <si>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</si>
  <si>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</si>
  <si>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</si>
  <si>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</si>
  <si>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</si>
  <si>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</si>
  <si>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</si>
  <si>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</si>
  <si>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</si>
  <si>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</si>
  <si>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</si>
  <si>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</si>
  <si>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</si>
  <si>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</si>
  <si>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</si>
  <si>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</si>
  <si>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</si>
  <si>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</si>
  <si>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</si>
  <si>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</si>
  <si>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</si>
  <si>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</si>
  <si>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</si>
  <si>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ISAINA CASTILLO DE OLEO</t>
  </si>
  <si>
    <t>EST. CLIMATOLOGICO-HONDO VALLE</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</si>
  <si>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</si>
  <si>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</si>
  <si>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</si>
  <si>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</si>
  <si>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</si>
  <si>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</si>
  <si>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</si>
  <si>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</si>
  <si>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</si>
  <si>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</si>
  <si>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YUNETVWLIN HERNANDEZ ROMERO</t>
  </si>
  <si>
    <t>SEC. DE PRESUPUESTO, SEDE</t>
  </si>
  <si>
    <t>CONTADORA</t>
  </si>
  <si>
    <t>FIJA</t>
  </si>
  <si>
    <t>SEBASTIAN RODRIGUEZ MARIANO</t>
  </si>
  <si>
    <t>CARMEN MARIA HEREDIA MOTA</t>
  </si>
  <si>
    <t>CARMEN DELIA CRUZ RODRÍGUEZ</t>
  </si>
  <si>
    <t>AUXILIAR ADMINISTRATIVA I</t>
  </si>
  <si>
    <t>DIVISION DESARROLLO INSTITUCIONAL Y CALIDAD GESTION</t>
  </si>
  <si>
    <t>ROBINSON ESPINAL GARCÍA</t>
  </si>
  <si>
    <t>ENC. DESARROLLO INSTITUCIONAL Y CALIDAD GESTION</t>
  </si>
  <si>
    <t>ENC. SECC. ATENCION USUARIO SERVICIO CLIM.</t>
  </si>
  <si>
    <t>FRANYI YUSLAINER RAMOS PANIAGUA</t>
  </si>
  <si>
    <t xml:space="preserve">EDUARLIN FRANCISCA JONES GREEN </t>
  </si>
  <si>
    <t>PERSONAL DE SEGURIDAD</t>
  </si>
  <si>
    <t>MICHELL CAROLINA LOPEZ PEÑA</t>
  </si>
  <si>
    <t>MARIA GRICEL RUIZ POLANCO</t>
  </si>
  <si>
    <t>ENLIL DAVID BUTEN EMILIANO</t>
  </si>
  <si>
    <t>JOSE DANILO VASQUEZ</t>
  </si>
  <si>
    <t>ROBIN VLADIMIR RODRÍGUEZ MÁRMOL</t>
  </si>
  <si>
    <t>GERONY GONZALEZ ROSADO</t>
  </si>
  <si>
    <t>EST. CLIMATOLOGICA-SAN JOSE DE OCOA</t>
  </si>
  <si>
    <t>OBSERV. CLIM. SAN JOSE DE OCOA</t>
  </si>
  <si>
    <t>ASESOR METEOROLOGICO</t>
  </si>
  <si>
    <t>ANALISTA DE CONTROL DE CALIDAD</t>
  </si>
  <si>
    <t>DIV. DE TELECOMUNICACION</t>
  </si>
  <si>
    <t>SUPERVISOR DE MANTENIMIENTO</t>
  </si>
  <si>
    <t>NÓMINA DE EMPLEADOS FIJOS: CORRESPONDIENTE AL MES DE NOVIEMBRE DEL AÑO 2024</t>
  </si>
  <si>
    <t>INACITA PEÑA</t>
  </si>
  <si>
    <t>ESTEBAN FELIZ DE LA ROSA</t>
  </si>
  <si>
    <t>EST. CLIMATOLOGICA-OVIDO</t>
  </si>
  <si>
    <t>OBSERV. CLIM. OVIEDO</t>
  </si>
  <si>
    <t>JUAN CARLOS JIMENEZ INOA</t>
  </si>
  <si>
    <t>DHALIA MARY HERNANDEZ</t>
  </si>
  <si>
    <t>EST. CLIMATOLOGICA-SABANA DE LA MAR</t>
  </si>
  <si>
    <t xml:space="preserve">SORANGEL RODRIGUEZ </t>
  </si>
  <si>
    <t>EST. CLIMATOLOGICA-SAN CRISTOBAL</t>
  </si>
  <si>
    <t>OBSERV. CLIM. SAN CRISTOBAL</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</si>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</sst>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amily val="2"/>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7"/>
      <name val="Arial"/>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29">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9" fontId="23" fillId="0" borderId="1" xfId="0" applyNumberFormat="1" applyFont="1" applyFill="1" applyBorder="1" applyAlignment="1">
      <alignment horizontal="left"/>
    </xf>
    <xf numFmtId="4" fontId="3" fillId="0" borderId="0" xfId="0" applyNumberFormat="1" applyFont="1" applyFill="1" applyBorder="1"/>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3" fillId="0" borderId="0" xfId="0" applyFont="1" applyFill="1" applyAlignment="1">
      <alignment horizontal="left"/>
    </xf>
    <xf numFmtId="43" fontId="3" fillId="0" borderId="0" xfId="1" applyFont="1" applyFill="1" applyBorder="1"/>
    <xf numFmtId="43" fontId="3" fillId="0" borderId="1" xfId="1" applyFont="1" applyFill="1" applyBorder="1" applyAlignment="1">
      <alignment horizontal="left"/>
    </xf>
    <xf numFmtId="43" fontId="3" fillId="0" borderId="1" xfId="1" applyFont="1" applyFill="1" applyBorder="1" applyAlignment="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xf numFmtId="4" fontId="4" fillId="2" borderId="1" xfId="1" applyNumberFormat="1" applyFont="1" applyFill="1" applyBorder="1" applyAlignment="1">
      <alignment horizontal="center" vertical="center"/>
    </xf>
    <xf numFmtId="4" fontId="4" fillId="2" borderId="1" xfId="1" applyNumberFormat="1" applyFont="1" applyFill="1" applyBorder="1"/>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10" fillId="0" borderId="19" xfId="0" applyFont="1" applyFill="1" applyBorder="1" applyAlignment="1">
      <alignment horizontal="center" vertical="center"/>
    </xf>
    <xf numFmtId="0" fontId="0" fillId="0" borderId="2" xfId="0" applyFill="1" applyBorder="1" applyAlignment="1">
      <alignment horizontal="center" wrapText="1"/>
    </xf>
    <xf numFmtId="0" fontId="0" fillId="0" borderId="4" xfId="0" applyFill="1" applyBorder="1" applyAlignment="1">
      <alignment horizontal="center" wrapText="1"/>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cellXfs>
  <cellStyles count="5">
    <cellStyle name="Millares" xfId="1" builtinId="3"/>
    <cellStyle name="Millares 2" xfId="2"/>
    <cellStyle name="Moneda" xfId="3" builtinId="4"/>
    <cellStyle name="Normal" xfId="0" builtinId="0"/>
    <cellStyle name="Porcentaje" xfId="4" builtinId="5"/>
  </cellStyles>
  <dxfs count="18">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E1CCF0"/>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2019300</xdr:colOff>
      <xdr:row>1</xdr:row>
      <xdr:rowOff>10852</xdr:rowOff>
    </xdr:from>
    <xdr:to>
      <xdr:col>7</xdr:col>
      <xdr:colOff>497739</xdr:colOff>
      <xdr:row>2</xdr:row>
      <xdr:rowOff>1095179</xdr:rowOff>
    </xdr:to>
    <xdr:pic>
      <xdr:nvPicPr>
        <xdr:cNvPr id="2" name="Imagen 1"/>
        <xdr:cNvPicPr>
          <a:picLocks noChangeAspect="1"/>
        </xdr:cNvPicPr>
      </xdr:nvPicPr>
      <xdr:blipFill>
        <a:blip xmlns:r="http://schemas.openxmlformats.org/officeDocument/2006/relationships" r:embed="rId1"/>
        <a:stretch>
          <a:fillRect/>
        </a:stretch>
      </xdr:blipFill>
      <xdr:spPr>
        <a:xfrm>
          <a:off x="8086725" y="163252"/>
          <a:ext cx="3231414" cy="1236727"/>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20"/>
  <sheetViews>
    <sheetView tabSelected="1" topLeftCell="B368" zoomScaleNormal="100" zoomScaleSheetLayoutView="98" zoomScalePageLayoutView="80" workbookViewId="0">
      <selection activeCell="E428" sqref="E428"/>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3.1406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25" t="s">
        <v>581</v>
      </c>
      <c r="C4" s="125"/>
      <c r="D4" s="125"/>
      <c r="E4" s="125"/>
      <c r="F4" s="125"/>
      <c r="G4" s="125"/>
      <c r="H4" s="125"/>
      <c r="I4" s="125"/>
      <c r="J4" s="125"/>
      <c r="K4" s="125"/>
      <c r="L4" s="125"/>
      <c r="M4" s="125"/>
      <c r="N4" s="125"/>
      <c r="O4" s="125"/>
      <c r="P4" s="125"/>
      <c r="Q4" s="125"/>
    </row>
    <row r="5" spans="1:19" ht="15" customHeight="1" x14ac:dyDescent="0.2">
      <c r="B5" s="126"/>
      <c r="C5" s="126"/>
      <c r="D5" s="126"/>
      <c r="E5" s="126"/>
      <c r="F5" s="126"/>
      <c r="G5" s="126"/>
      <c r="H5" s="126"/>
      <c r="I5" s="126"/>
      <c r="J5" s="126"/>
      <c r="K5" s="126"/>
      <c r="L5" s="126"/>
      <c r="M5" s="126"/>
      <c r="N5" s="126"/>
      <c r="O5" s="126"/>
      <c r="P5" s="126"/>
      <c r="Q5" s="126"/>
    </row>
    <row r="6" spans="1:19" ht="15.75" customHeight="1" x14ac:dyDescent="0.2">
      <c r="B6" s="127" t="s">
        <v>0</v>
      </c>
      <c r="C6" s="127" t="s">
        <v>1</v>
      </c>
      <c r="D6" s="127" t="s">
        <v>2</v>
      </c>
      <c r="E6" s="127" t="s">
        <v>3</v>
      </c>
      <c r="F6" s="127" t="s">
        <v>4</v>
      </c>
      <c r="G6" s="117" t="s">
        <v>5</v>
      </c>
      <c r="H6" s="117" t="s">
        <v>6</v>
      </c>
      <c r="I6" s="117" t="s">
        <v>7</v>
      </c>
      <c r="J6" s="117" t="s">
        <v>8</v>
      </c>
      <c r="K6" s="118"/>
      <c r="L6" s="118"/>
      <c r="M6" s="118"/>
      <c r="N6" s="118"/>
      <c r="O6" s="114" t="s">
        <v>9</v>
      </c>
      <c r="P6" s="114" t="s">
        <v>10</v>
      </c>
      <c r="Q6" s="114" t="s">
        <v>11</v>
      </c>
    </row>
    <row r="7" spans="1:19" ht="17.25" customHeight="1" x14ac:dyDescent="0.2">
      <c r="B7" s="128"/>
      <c r="C7" s="128"/>
      <c r="D7" s="128"/>
      <c r="E7" s="128"/>
      <c r="F7" s="128"/>
      <c r="G7" s="118"/>
      <c r="H7" s="118"/>
      <c r="I7" s="118"/>
      <c r="J7" s="117" t="s">
        <v>0</v>
      </c>
      <c r="K7" s="118"/>
      <c r="L7" s="117" t="s">
        <v>12</v>
      </c>
      <c r="M7" s="118"/>
      <c r="N7" s="118"/>
      <c r="O7" s="115"/>
      <c r="P7" s="115"/>
      <c r="Q7" s="115"/>
    </row>
    <row r="8" spans="1:19" ht="16.5" customHeight="1" x14ac:dyDescent="0.2">
      <c r="B8" s="128"/>
      <c r="C8" s="128"/>
      <c r="D8" s="128"/>
      <c r="E8" s="128"/>
      <c r="F8" s="128"/>
      <c r="G8" s="118"/>
      <c r="H8" s="118"/>
      <c r="I8" s="118"/>
      <c r="J8" s="4" t="s">
        <v>13</v>
      </c>
      <c r="K8" s="4" t="s">
        <v>14</v>
      </c>
      <c r="L8" s="4" t="s">
        <v>14</v>
      </c>
      <c r="M8" s="4" t="s">
        <v>13</v>
      </c>
      <c r="N8" s="4" t="s">
        <v>15</v>
      </c>
      <c r="O8" s="116"/>
      <c r="P8" s="116"/>
      <c r="Q8" s="116"/>
      <c r="S8" s="9"/>
    </row>
    <row r="9" spans="1:19" s="27" customFormat="1" x14ac:dyDescent="0.2">
      <c r="B9" s="25" t="s">
        <v>420</v>
      </c>
      <c r="C9" s="26" t="s">
        <v>16</v>
      </c>
      <c r="D9" s="26" t="s">
        <v>17</v>
      </c>
      <c r="E9" s="26" t="s">
        <v>18</v>
      </c>
      <c r="F9" s="26" t="s">
        <v>19</v>
      </c>
      <c r="G9" s="5">
        <v>250000</v>
      </c>
      <c r="H9" s="6">
        <v>47818.400000000001</v>
      </c>
      <c r="I9" s="5">
        <v>25</v>
      </c>
      <c r="J9" s="5">
        <f t="shared" ref="J9:J14" si="0">IF(G9&lt;=$I$385*$J$385,G9*$F$392,($I$385*$J$385)*$F$392)</f>
        <v>7175</v>
      </c>
      <c r="K9" s="6">
        <v>5883.16</v>
      </c>
      <c r="L9" s="6">
        <v>13720.92</v>
      </c>
      <c r="M9" s="5">
        <f t="shared" ref="M9:M14" si="1">G9*7.1%</f>
        <v>17750</v>
      </c>
      <c r="N9" s="6">
        <v>890.22</v>
      </c>
      <c r="O9" s="5">
        <v>100</v>
      </c>
      <c r="P9" s="6">
        <f t="shared" ref="P9:P14" si="2">H9+I9+J9+K9+O9</f>
        <v>61001.56</v>
      </c>
      <c r="Q9" s="6">
        <f t="shared" ref="Q9:Q14" si="3">G9-P9</f>
        <v>188998.44</v>
      </c>
    </row>
    <row r="10" spans="1:19" s="27" customFormat="1" ht="12.75" x14ac:dyDescent="0.2">
      <c r="B10" s="25" t="s">
        <v>471</v>
      </c>
      <c r="C10" s="26" t="s">
        <v>16</v>
      </c>
      <c r="D10" s="26" t="s">
        <v>80</v>
      </c>
      <c r="E10" s="26" t="s">
        <v>18</v>
      </c>
      <c r="F10" s="26" t="s">
        <v>19</v>
      </c>
      <c r="G10" s="5">
        <v>50000</v>
      </c>
      <c r="H10" s="5">
        <v>1339.36</v>
      </c>
      <c r="I10" s="5">
        <v>25</v>
      </c>
      <c r="J10" s="5">
        <f t="shared" si="0"/>
        <v>1435</v>
      </c>
      <c r="K10" s="6">
        <f>IF(G10&lt;=$I$386*$J$386,G10*$F$393,($I$386*$J$386)*$F$393)</f>
        <v>1520</v>
      </c>
      <c r="L10" s="6">
        <f>G10*7.09%</f>
        <v>3545.0000000000005</v>
      </c>
      <c r="M10" s="5">
        <f t="shared" si="1"/>
        <v>3549.9999999999995</v>
      </c>
      <c r="N10" s="41">
        <f>G10*1.15%</f>
        <v>575</v>
      </c>
      <c r="O10" s="6">
        <v>14319.54</v>
      </c>
      <c r="P10" s="6">
        <f t="shared" si="2"/>
        <v>18638.900000000001</v>
      </c>
      <c r="Q10" s="6">
        <f t="shared" si="3"/>
        <v>31361.1</v>
      </c>
    </row>
    <row r="11" spans="1:19" s="27" customFormat="1" x14ac:dyDescent="0.2">
      <c r="B11" s="26" t="s">
        <v>314</v>
      </c>
      <c r="C11" s="26" t="s">
        <v>16</v>
      </c>
      <c r="D11" s="26" t="s">
        <v>57</v>
      </c>
      <c r="E11" s="26" t="s">
        <v>18</v>
      </c>
      <c r="F11" s="26" t="s">
        <v>19</v>
      </c>
      <c r="G11" s="5">
        <v>28000</v>
      </c>
      <c r="H11" s="5">
        <v>0</v>
      </c>
      <c r="I11" s="5">
        <v>25</v>
      </c>
      <c r="J11" s="5">
        <f t="shared" si="0"/>
        <v>803.6</v>
      </c>
      <c r="K11" s="6">
        <f>IF(G11&lt;=$I$386*$J$386,G11*$F$393,($I$386*$J$386)*$F$393)</f>
        <v>851.2</v>
      </c>
      <c r="L11" s="6">
        <f>G11*7.09%</f>
        <v>1985.2</v>
      </c>
      <c r="M11" s="5">
        <f t="shared" si="1"/>
        <v>1987.9999999999998</v>
      </c>
      <c r="N11" s="6">
        <f>G11*1.15%</f>
        <v>322</v>
      </c>
      <c r="O11" s="5">
        <v>3100</v>
      </c>
      <c r="P11" s="6">
        <f t="shared" si="2"/>
        <v>4779.8</v>
      </c>
      <c r="Q11" s="6">
        <f t="shared" si="3"/>
        <v>23220.2</v>
      </c>
    </row>
    <row r="12" spans="1:19" s="27" customFormat="1" x14ac:dyDescent="0.2">
      <c r="A12" s="29"/>
      <c r="B12" s="26" t="s">
        <v>172</v>
      </c>
      <c r="C12" s="26" t="s">
        <v>16</v>
      </c>
      <c r="D12" s="26" t="s">
        <v>577</v>
      </c>
      <c r="E12" s="26" t="s">
        <v>18</v>
      </c>
      <c r="F12" s="26" t="s">
        <v>22</v>
      </c>
      <c r="G12" s="5">
        <v>85000</v>
      </c>
      <c r="H12" s="5">
        <v>8577.06</v>
      </c>
      <c r="I12" s="5">
        <v>25</v>
      </c>
      <c r="J12" s="5">
        <f t="shared" si="0"/>
        <v>2439.5</v>
      </c>
      <c r="K12" s="6">
        <f>IF(G12&lt;=$I$386*$J$386,G12*$F$393,($I$386*$J$386)*$F$393)</f>
        <v>2584</v>
      </c>
      <c r="L12" s="6">
        <f>G12*7.09%</f>
        <v>6026.5</v>
      </c>
      <c r="M12" s="5">
        <f>G12*7.1%</f>
        <v>6034.9999999999991</v>
      </c>
      <c r="N12" s="6">
        <v>890.22</v>
      </c>
      <c r="O12" s="5">
        <v>23539.4</v>
      </c>
      <c r="P12" s="6">
        <f>H12+I12+J12+K12+O12</f>
        <v>37164.959999999999</v>
      </c>
      <c r="Q12" s="6">
        <f>G12-P12</f>
        <v>47835.040000000001</v>
      </c>
    </row>
    <row r="13" spans="1:19" s="27" customFormat="1" x14ac:dyDescent="0.2">
      <c r="B13" s="25" t="s">
        <v>379</v>
      </c>
      <c r="C13" s="26" t="s">
        <v>20</v>
      </c>
      <c r="D13" s="26" t="s">
        <v>21</v>
      </c>
      <c r="E13" s="26" t="s">
        <v>18</v>
      </c>
      <c r="F13" s="26" t="s">
        <v>22</v>
      </c>
      <c r="G13" s="5">
        <v>190000</v>
      </c>
      <c r="H13" s="6">
        <v>32846.82</v>
      </c>
      <c r="I13" s="5">
        <v>25</v>
      </c>
      <c r="J13" s="5">
        <f t="shared" si="0"/>
        <v>5453</v>
      </c>
      <c r="K13" s="6">
        <v>5776</v>
      </c>
      <c r="L13" s="6">
        <v>13471</v>
      </c>
      <c r="M13" s="5">
        <f t="shared" si="1"/>
        <v>13489.999999999998</v>
      </c>
      <c r="N13" s="6">
        <v>890.22</v>
      </c>
      <c r="O13" s="5">
        <v>1815.46</v>
      </c>
      <c r="P13" s="6">
        <f t="shared" si="2"/>
        <v>45916.28</v>
      </c>
      <c r="Q13" s="6">
        <f t="shared" si="3"/>
        <v>144083.72</v>
      </c>
    </row>
    <row r="14" spans="1:19" s="27" customFormat="1" x14ac:dyDescent="0.2">
      <c r="B14" s="26" t="s">
        <v>446</v>
      </c>
      <c r="C14" s="26" t="s">
        <v>20</v>
      </c>
      <c r="D14" s="26" t="s">
        <v>33</v>
      </c>
      <c r="E14" s="26" t="s">
        <v>18</v>
      </c>
      <c r="F14" s="26" t="s">
        <v>19</v>
      </c>
      <c r="G14" s="5">
        <v>27000</v>
      </c>
      <c r="H14" s="5">
        <v>0</v>
      </c>
      <c r="I14" s="5">
        <v>25</v>
      </c>
      <c r="J14" s="12">
        <f t="shared" si="0"/>
        <v>774.9</v>
      </c>
      <c r="K14" s="13">
        <f>IF(G14&lt;=$I$386*$J$386,G14*$F$393,($I$386*$J$386)*$F$393)</f>
        <v>820.8</v>
      </c>
      <c r="L14" s="13">
        <f>G14*7.09%</f>
        <v>1914.3000000000002</v>
      </c>
      <c r="M14" s="12">
        <f t="shared" si="1"/>
        <v>1916.9999999999998</v>
      </c>
      <c r="N14" s="13">
        <f>G14*1.15%</f>
        <v>310.5</v>
      </c>
      <c r="O14" s="12">
        <v>11645.88</v>
      </c>
      <c r="P14" s="6">
        <f t="shared" si="2"/>
        <v>13266.579999999998</v>
      </c>
      <c r="Q14" s="13">
        <f t="shared" si="3"/>
        <v>13733.420000000002</v>
      </c>
    </row>
    <row r="15" spans="1:19" s="27" customFormat="1" x14ac:dyDescent="0.2">
      <c r="B15" s="28"/>
      <c r="C15" s="28"/>
      <c r="D15" s="28"/>
      <c r="E15" s="28"/>
      <c r="F15" s="28"/>
      <c r="G15" s="7"/>
      <c r="H15" s="8"/>
      <c r="I15" s="18"/>
      <c r="J15" s="18"/>
      <c r="K15" s="17"/>
      <c r="L15" s="17"/>
      <c r="M15" s="18"/>
      <c r="N15" s="17"/>
      <c r="O15" s="18"/>
      <c r="P15" s="18"/>
      <c r="Q15" s="17"/>
    </row>
    <row r="16" spans="1:19" s="27" customFormat="1" x14ac:dyDescent="0.2">
      <c r="B16" s="25" t="s">
        <v>315</v>
      </c>
      <c r="C16" s="26" t="s">
        <v>71</v>
      </c>
      <c r="D16" s="26" t="s">
        <v>460</v>
      </c>
      <c r="E16" s="26" t="s">
        <v>18</v>
      </c>
      <c r="F16" s="26" t="s">
        <v>22</v>
      </c>
      <c r="G16" s="5">
        <v>70000</v>
      </c>
      <c r="H16" s="5">
        <v>5368.45</v>
      </c>
      <c r="I16" s="16">
        <v>25</v>
      </c>
      <c r="J16" s="16">
        <f t="shared" ref="J16:J22" si="4">IF(G16&lt;=$I$385*$J$385,G16*$F$392,($I$385*$J$385)*$F$392)</f>
        <v>2009</v>
      </c>
      <c r="K16" s="11">
        <f t="shared" ref="K16:K22" si="5">IF(G16&lt;=$I$386*$J$386,G16*$F$393,($I$386*$J$386)*$F$393)</f>
        <v>2128</v>
      </c>
      <c r="L16" s="11">
        <f t="shared" ref="L16:L21" si="6">G16*7.09%</f>
        <v>4963</v>
      </c>
      <c r="M16" s="16">
        <f t="shared" ref="M16:M21" si="7">G16*7.1%</f>
        <v>4970</v>
      </c>
      <c r="N16" s="11">
        <f t="shared" ref="N16:N21" si="8">G16*1.15%</f>
        <v>805</v>
      </c>
      <c r="O16" s="16">
        <v>5100</v>
      </c>
      <c r="P16" s="6">
        <f t="shared" ref="P16:P21" si="9">H16+I16+J16+K16+O16</f>
        <v>14630.45</v>
      </c>
      <c r="Q16" s="11">
        <f t="shared" ref="Q16:Q21" si="10">G16-P16</f>
        <v>55369.55</v>
      </c>
    </row>
    <row r="17" spans="1:16382" s="27" customFormat="1" x14ac:dyDescent="0.2">
      <c r="B17" s="25" t="s">
        <v>316</v>
      </c>
      <c r="C17" s="26" t="s">
        <v>71</v>
      </c>
      <c r="D17" s="26" t="s">
        <v>461</v>
      </c>
      <c r="E17" s="26" t="s">
        <v>18</v>
      </c>
      <c r="F17" s="26" t="s">
        <v>19</v>
      </c>
      <c r="G17" s="5">
        <v>29000</v>
      </c>
      <c r="H17" s="5">
        <v>0</v>
      </c>
      <c r="I17" s="5">
        <v>25</v>
      </c>
      <c r="J17" s="5">
        <f t="shared" si="4"/>
        <v>832.3</v>
      </c>
      <c r="K17" s="6">
        <f t="shared" si="5"/>
        <v>881.6</v>
      </c>
      <c r="L17" s="6">
        <f t="shared" si="6"/>
        <v>2056.1</v>
      </c>
      <c r="M17" s="5">
        <f t="shared" si="7"/>
        <v>2059</v>
      </c>
      <c r="N17" s="6">
        <f t="shared" si="8"/>
        <v>333.5</v>
      </c>
      <c r="O17" s="5">
        <v>100</v>
      </c>
      <c r="P17" s="6">
        <f t="shared" si="9"/>
        <v>1838.9</v>
      </c>
      <c r="Q17" s="6">
        <f t="shared" si="10"/>
        <v>27161.1</v>
      </c>
    </row>
    <row r="18" spans="1:16382" s="27" customFormat="1" x14ac:dyDescent="0.2">
      <c r="B18" s="26" t="s">
        <v>181</v>
      </c>
      <c r="C18" s="26" t="s">
        <v>71</v>
      </c>
      <c r="D18" s="26" t="s">
        <v>182</v>
      </c>
      <c r="E18" s="26" t="s">
        <v>18</v>
      </c>
      <c r="F18" s="26" t="s">
        <v>19</v>
      </c>
      <c r="G18" s="5">
        <v>45000</v>
      </c>
      <c r="H18" s="5">
        <v>1148.33</v>
      </c>
      <c r="I18" s="5">
        <v>25</v>
      </c>
      <c r="J18" s="5">
        <f t="shared" si="4"/>
        <v>1291.5</v>
      </c>
      <c r="K18" s="6">
        <f t="shared" si="5"/>
        <v>1368</v>
      </c>
      <c r="L18" s="6">
        <f t="shared" si="6"/>
        <v>3190.5</v>
      </c>
      <c r="M18" s="5">
        <f t="shared" si="7"/>
        <v>3194.9999999999995</v>
      </c>
      <c r="N18" s="6">
        <f t="shared" si="8"/>
        <v>517.5</v>
      </c>
      <c r="O18" s="5">
        <v>14847.54</v>
      </c>
      <c r="P18" s="6">
        <f t="shared" si="9"/>
        <v>18680.370000000003</v>
      </c>
      <c r="Q18" s="6">
        <f t="shared" si="10"/>
        <v>26319.629999999997</v>
      </c>
    </row>
    <row r="19" spans="1:16382" s="27" customFormat="1" x14ac:dyDescent="0.2">
      <c r="B19" s="26" t="s">
        <v>171</v>
      </c>
      <c r="C19" s="26" t="s">
        <v>71</v>
      </c>
      <c r="D19" s="26" t="s">
        <v>57</v>
      </c>
      <c r="E19" s="26" t="s">
        <v>18</v>
      </c>
      <c r="F19" s="26" t="s">
        <v>19</v>
      </c>
      <c r="G19" s="5">
        <v>25900</v>
      </c>
      <c r="H19" s="5">
        <v>0</v>
      </c>
      <c r="I19" s="5">
        <v>25</v>
      </c>
      <c r="J19" s="5">
        <f t="shared" si="4"/>
        <v>743.33</v>
      </c>
      <c r="K19" s="6">
        <f t="shared" si="5"/>
        <v>787.36</v>
      </c>
      <c r="L19" s="6">
        <f t="shared" si="6"/>
        <v>1836.3100000000002</v>
      </c>
      <c r="M19" s="5">
        <f t="shared" si="7"/>
        <v>1838.8999999999999</v>
      </c>
      <c r="N19" s="6">
        <f t="shared" si="8"/>
        <v>297.85000000000002</v>
      </c>
      <c r="O19" s="5">
        <v>10449.41</v>
      </c>
      <c r="P19" s="6">
        <f t="shared" si="9"/>
        <v>12005.1</v>
      </c>
      <c r="Q19" s="6">
        <f t="shared" si="10"/>
        <v>13894.9</v>
      </c>
    </row>
    <row r="20" spans="1:16382" s="27" customFormat="1" x14ac:dyDescent="0.2">
      <c r="B20" s="26" t="s">
        <v>318</v>
      </c>
      <c r="C20" s="26" t="s">
        <v>71</v>
      </c>
      <c r="D20" s="26" t="s">
        <v>152</v>
      </c>
      <c r="E20" s="26" t="s">
        <v>18</v>
      </c>
      <c r="F20" s="26" t="s">
        <v>22</v>
      </c>
      <c r="G20" s="5">
        <v>30000</v>
      </c>
      <c r="H20" s="5">
        <v>0</v>
      </c>
      <c r="I20" s="5">
        <v>25</v>
      </c>
      <c r="J20" s="5">
        <f t="shared" si="4"/>
        <v>861</v>
      </c>
      <c r="K20" s="6">
        <f t="shared" si="5"/>
        <v>912</v>
      </c>
      <c r="L20" s="6">
        <f t="shared" si="6"/>
        <v>2127</v>
      </c>
      <c r="M20" s="5">
        <f t="shared" si="7"/>
        <v>2130</v>
      </c>
      <c r="N20" s="6">
        <f t="shared" si="8"/>
        <v>345</v>
      </c>
      <c r="O20" s="6">
        <v>1815.46</v>
      </c>
      <c r="P20" s="6">
        <f t="shared" si="9"/>
        <v>3613.46</v>
      </c>
      <c r="Q20" s="6">
        <f t="shared" si="10"/>
        <v>26386.54</v>
      </c>
    </row>
    <row r="21" spans="1:16382" s="27" customFormat="1" x14ac:dyDescent="0.2">
      <c r="B21" s="26" t="s">
        <v>230</v>
      </c>
      <c r="C21" s="26" t="s">
        <v>71</v>
      </c>
      <c r="D21" s="26" t="s">
        <v>57</v>
      </c>
      <c r="E21" s="26" t="s">
        <v>18</v>
      </c>
      <c r="F21" s="26" t="s">
        <v>19</v>
      </c>
      <c r="G21" s="5">
        <v>25000</v>
      </c>
      <c r="H21" s="5">
        <v>0</v>
      </c>
      <c r="I21" s="5">
        <v>25</v>
      </c>
      <c r="J21" s="5">
        <f t="shared" si="4"/>
        <v>717.5</v>
      </c>
      <c r="K21" s="6">
        <f t="shared" si="5"/>
        <v>760</v>
      </c>
      <c r="L21" s="6">
        <f t="shared" si="6"/>
        <v>1772.5000000000002</v>
      </c>
      <c r="M21" s="5">
        <f t="shared" si="7"/>
        <v>1774.9999999999998</v>
      </c>
      <c r="N21" s="6">
        <f t="shared" si="8"/>
        <v>287.5</v>
      </c>
      <c r="O21" s="6">
        <v>3000</v>
      </c>
      <c r="P21" s="6">
        <f t="shared" si="9"/>
        <v>4502.5</v>
      </c>
      <c r="Q21" s="6">
        <f t="shared" si="10"/>
        <v>20497.5</v>
      </c>
    </row>
    <row r="22" spans="1:16382" s="27" customFormat="1" x14ac:dyDescent="0.2">
      <c r="B22" s="26" t="s">
        <v>364</v>
      </c>
      <c r="C22" s="26" t="s">
        <v>71</v>
      </c>
      <c r="D22" s="26" t="s">
        <v>57</v>
      </c>
      <c r="E22" s="26" t="s">
        <v>18</v>
      </c>
      <c r="F22" s="26" t="s">
        <v>19</v>
      </c>
      <c r="G22" s="5">
        <v>30000</v>
      </c>
      <c r="H22" s="5">
        <v>0</v>
      </c>
      <c r="I22" s="5">
        <v>25</v>
      </c>
      <c r="J22" s="5">
        <f t="shared" si="4"/>
        <v>861</v>
      </c>
      <c r="K22" s="6">
        <f t="shared" si="5"/>
        <v>912</v>
      </c>
      <c r="L22" s="6">
        <f>G22*7.09%</f>
        <v>2127</v>
      </c>
      <c r="M22" s="5">
        <f>G22*7.1%</f>
        <v>2130</v>
      </c>
      <c r="N22" s="6">
        <f>G22*1.15%</f>
        <v>345</v>
      </c>
      <c r="O22" s="5">
        <v>11413.09</v>
      </c>
      <c r="P22" s="6">
        <f>H22+I22+J22+K22+O22</f>
        <v>13211.09</v>
      </c>
      <c r="Q22" s="6">
        <f>G22-P22</f>
        <v>16788.91</v>
      </c>
    </row>
    <row r="23" spans="1:16382" s="42" customFormat="1" x14ac:dyDescent="0.2">
      <c r="A23" s="8"/>
      <c r="B23" s="8"/>
      <c r="C23" s="8"/>
      <c r="D23" s="8"/>
      <c r="E23" s="9"/>
      <c r="F23" s="9"/>
      <c r="G23" s="8"/>
      <c r="H23" s="9"/>
      <c r="I23" s="8"/>
      <c r="J23" s="9"/>
      <c r="K23" s="9"/>
      <c r="L23" s="8"/>
      <c r="M23" s="8"/>
      <c r="N23" s="8"/>
      <c r="O23" s="8"/>
      <c r="P23" s="8"/>
      <c r="Q23" s="9"/>
      <c r="V23" s="8"/>
      <c r="W23" s="8"/>
      <c r="X23" s="8"/>
      <c r="Y23" s="9"/>
      <c r="Z23" s="9"/>
      <c r="AA23" s="8"/>
      <c r="AB23" s="9"/>
      <c r="AC23" s="8"/>
      <c r="AD23" s="9"/>
      <c r="AE23" s="9"/>
      <c r="AF23" s="8"/>
      <c r="AG23" s="8"/>
      <c r="AH23" s="8"/>
      <c r="AI23" s="8"/>
      <c r="AJ23" s="9"/>
      <c r="AK23" s="9"/>
      <c r="AL23" s="8"/>
      <c r="AM23" s="9"/>
      <c r="AN23" s="8"/>
      <c r="AO23" s="9"/>
      <c r="AP23" s="9"/>
      <c r="AQ23" s="8"/>
      <c r="AR23" s="8"/>
      <c r="AS23" s="8"/>
      <c r="AT23" s="8"/>
      <c r="AU23" s="9"/>
      <c r="AV23" s="9"/>
      <c r="AW23" s="8"/>
      <c r="AX23" s="9"/>
      <c r="AY23" s="8"/>
      <c r="AZ23" s="9"/>
      <c r="BA23" s="9"/>
      <c r="BB23" s="8"/>
      <c r="BC23" s="8"/>
      <c r="BD23" s="8"/>
      <c r="BE23" s="8"/>
      <c r="BF23" s="9"/>
      <c r="BG23" s="9"/>
      <c r="BH23" s="8"/>
      <c r="BI23" s="9"/>
      <c r="BJ23" s="8"/>
      <c r="BK23" s="9"/>
      <c r="BL23" s="9"/>
      <c r="BM23" s="8"/>
      <c r="BN23" s="8"/>
      <c r="BO23" s="8"/>
      <c r="BP23" s="8"/>
      <c r="BQ23" s="9"/>
      <c r="BR23" s="9"/>
      <c r="BS23" s="8"/>
      <c r="BT23" s="9"/>
      <c r="BU23" s="8"/>
      <c r="BV23" s="9"/>
      <c r="BW23" s="9"/>
      <c r="BX23" s="8"/>
      <c r="BY23" s="8"/>
      <c r="BZ23" s="8"/>
      <c r="CA23" s="8"/>
      <c r="CB23" s="9"/>
      <c r="CC23" s="9"/>
      <c r="CD23" s="8"/>
      <c r="CE23" s="9"/>
      <c r="CF23" s="8"/>
      <c r="CG23" s="9"/>
      <c r="CH23" s="9"/>
      <c r="CI23" s="8"/>
      <c r="CJ23" s="8"/>
      <c r="CK23" s="8"/>
      <c r="CL23" s="8"/>
      <c r="CM23" s="9"/>
      <c r="CN23" s="9"/>
      <c r="CO23" s="8"/>
      <c r="CP23" s="9"/>
      <c r="CQ23" s="8"/>
      <c r="CR23" s="9"/>
      <c r="CS23" s="9"/>
      <c r="CT23" s="8"/>
      <c r="CU23" s="8"/>
      <c r="CV23" s="8"/>
      <c r="CW23" s="8"/>
      <c r="CX23" s="9"/>
      <c r="CY23" s="9"/>
      <c r="CZ23" s="8"/>
      <c r="DA23" s="9"/>
      <c r="DB23" s="8"/>
      <c r="DC23" s="9"/>
      <c r="DD23" s="9"/>
      <c r="DE23" s="8"/>
      <c r="DF23" s="8"/>
      <c r="DG23" s="8"/>
      <c r="DH23" s="8"/>
      <c r="DI23" s="9"/>
      <c r="DJ23" s="9"/>
      <c r="DK23" s="8"/>
      <c r="DL23" s="9"/>
      <c r="DM23" s="8"/>
      <c r="DN23" s="9"/>
      <c r="DO23" s="9"/>
      <c r="DP23" s="8"/>
      <c r="DQ23" s="8"/>
      <c r="DR23" s="8"/>
      <c r="DS23" s="8"/>
      <c r="DT23" s="9"/>
      <c r="DU23" s="9"/>
      <c r="DV23" s="8"/>
      <c r="DW23" s="9"/>
      <c r="DX23" s="8"/>
      <c r="DY23" s="9"/>
      <c r="DZ23" s="9"/>
      <c r="EA23" s="8"/>
      <c r="EB23" s="8"/>
      <c r="EC23" s="8"/>
      <c r="ED23" s="8"/>
      <c r="EE23" s="9"/>
      <c r="EF23" s="9"/>
      <c r="EG23" s="8"/>
      <c r="EH23" s="9"/>
      <c r="EI23" s="8"/>
      <c r="EJ23" s="9"/>
      <c r="EK23" s="9"/>
      <c r="EL23" s="8"/>
      <c r="EM23" s="8"/>
      <c r="EN23" s="8"/>
      <c r="EO23" s="8"/>
      <c r="EP23" s="9"/>
      <c r="EQ23" s="9"/>
      <c r="ER23" s="8"/>
      <c r="ES23" s="9"/>
      <c r="ET23" s="8"/>
      <c r="EU23" s="9"/>
      <c r="EV23" s="9"/>
      <c r="EW23" s="8"/>
      <c r="EX23" s="8"/>
      <c r="EY23" s="8"/>
      <c r="EZ23" s="8"/>
      <c r="FA23" s="9"/>
      <c r="FB23" s="9"/>
      <c r="FC23" s="8"/>
      <c r="FD23" s="9"/>
      <c r="FE23" s="8"/>
      <c r="FF23" s="9"/>
      <c r="FG23" s="9"/>
      <c r="FH23" s="8"/>
      <c r="FI23" s="8"/>
      <c r="FJ23" s="8"/>
      <c r="FK23" s="8"/>
      <c r="FL23" s="9"/>
      <c r="FM23" s="9"/>
      <c r="FN23" s="8"/>
      <c r="FO23" s="9"/>
      <c r="FP23" s="8"/>
      <c r="FQ23" s="9"/>
      <c r="FR23" s="9"/>
      <c r="FS23" s="8"/>
      <c r="FT23" s="8"/>
      <c r="FU23" s="8"/>
      <c r="FV23" s="8"/>
      <c r="FW23" s="9"/>
      <c r="FX23" s="9"/>
      <c r="FY23" s="8"/>
      <c r="FZ23" s="9"/>
      <c r="GA23" s="8"/>
      <c r="GB23" s="9"/>
      <c r="GC23" s="9"/>
      <c r="GD23" s="8"/>
      <c r="GE23" s="8"/>
      <c r="GF23" s="8"/>
      <c r="GG23" s="8"/>
      <c r="GH23" s="9"/>
      <c r="GI23" s="9"/>
      <c r="GJ23" s="8"/>
      <c r="GK23" s="9"/>
      <c r="GL23" s="8"/>
      <c r="GM23" s="9"/>
      <c r="GN23" s="9"/>
      <c r="GO23" s="8"/>
      <c r="GP23" s="8"/>
      <c r="GQ23" s="8"/>
      <c r="GR23" s="8"/>
      <c r="GS23" s="9"/>
      <c r="GT23" s="9"/>
      <c r="GU23" s="8"/>
      <c r="GV23" s="9"/>
      <c r="GW23" s="8"/>
      <c r="GX23" s="9"/>
      <c r="GY23" s="9"/>
      <c r="GZ23" s="8"/>
      <c r="HA23" s="8"/>
      <c r="HB23" s="8"/>
      <c r="HC23" s="8"/>
      <c r="HD23" s="9"/>
      <c r="HE23" s="9"/>
      <c r="HF23" s="8"/>
      <c r="HG23" s="9"/>
      <c r="HH23" s="8"/>
      <c r="HI23" s="9"/>
      <c r="HJ23" s="9"/>
      <c r="HK23" s="8"/>
      <c r="HL23" s="8"/>
      <c r="HM23" s="8"/>
      <c r="HN23" s="8"/>
      <c r="HO23" s="9"/>
      <c r="HP23" s="9"/>
      <c r="HQ23" s="8"/>
      <c r="HR23" s="9"/>
      <c r="HS23" s="8"/>
      <c r="HT23" s="9"/>
      <c r="HU23" s="9"/>
      <c r="HV23" s="8"/>
      <c r="HW23" s="8"/>
      <c r="HX23" s="8"/>
      <c r="HY23" s="8"/>
      <c r="HZ23" s="9"/>
      <c r="IA23" s="9"/>
      <c r="IB23" s="8"/>
      <c r="IC23" s="9"/>
      <c r="ID23" s="8"/>
      <c r="IE23" s="9"/>
      <c r="IF23" s="9"/>
      <c r="IG23" s="8"/>
      <c r="IH23" s="8"/>
      <c r="II23" s="8"/>
      <c r="IJ23" s="8"/>
      <c r="IK23" s="9"/>
      <c r="IL23" s="9"/>
      <c r="IM23" s="8"/>
      <c r="IN23" s="9"/>
      <c r="IO23" s="8"/>
      <c r="IP23" s="9"/>
      <c r="IQ23" s="9"/>
      <c r="IR23" s="8"/>
      <c r="IS23" s="8"/>
      <c r="IT23" s="8"/>
      <c r="IU23" s="8"/>
      <c r="IV23" s="9"/>
      <c r="IW23" s="9"/>
      <c r="IX23" s="8"/>
      <c r="IY23" s="9"/>
      <c r="IZ23" s="8"/>
      <c r="JA23" s="9"/>
      <c r="JB23" s="9"/>
      <c r="JC23" s="8"/>
      <c r="JD23" s="8"/>
      <c r="JE23" s="8"/>
      <c r="JF23" s="8"/>
      <c r="JG23" s="9"/>
      <c r="JH23" s="9"/>
      <c r="JI23" s="8"/>
      <c r="JJ23" s="9"/>
      <c r="JK23" s="8"/>
      <c r="JL23" s="9"/>
      <c r="JM23" s="9"/>
      <c r="JN23" s="8"/>
      <c r="JO23" s="8"/>
      <c r="JP23" s="8"/>
      <c r="JQ23" s="8"/>
      <c r="JR23" s="9"/>
      <c r="JS23" s="9"/>
      <c r="JT23" s="8"/>
      <c r="JU23" s="9"/>
      <c r="JV23" s="8"/>
      <c r="JW23" s="9"/>
      <c r="JX23" s="9"/>
      <c r="JY23" s="8"/>
      <c r="JZ23" s="8"/>
      <c r="KA23" s="8"/>
      <c r="KB23" s="8"/>
      <c r="KC23" s="9"/>
      <c r="KD23" s="9"/>
      <c r="KE23" s="8"/>
      <c r="KF23" s="9"/>
      <c r="KG23" s="8"/>
      <c r="KH23" s="9"/>
      <c r="KI23" s="9"/>
      <c r="KJ23" s="8"/>
      <c r="KK23" s="8"/>
      <c r="KL23" s="8"/>
      <c r="KM23" s="8"/>
      <c r="KN23" s="9"/>
      <c r="KO23" s="9"/>
      <c r="KP23" s="8"/>
      <c r="KQ23" s="9"/>
      <c r="KR23" s="8"/>
      <c r="KS23" s="9"/>
      <c r="KT23" s="9"/>
      <c r="KU23" s="8"/>
      <c r="KV23" s="8"/>
      <c r="KW23" s="8"/>
      <c r="KX23" s="8"/>
      <c r="KY23" s="9"/>
      <c r="KZ23" s="9"/>
      <c r="LA23" s="8"/>
      <c r="LB23" s="9"/>
      <c r="LC23" s="8"/>
      <c r="LD23" s="9"/>
      <c r="LE23" s="9"/>
      <c r="LF23" s="8"/>
      <c r="LG23" s="8"/>
      <c r="LH23" s="8"/>
      <c r="LI23" s="8"/>
      <c r="LJ23" s="9"/>
      <c r="LK23" s="9"/>
      <c r="LL23" s="8"/>
      <c r="LM23" s="9"/>
      <c r="LN23" s="8"/>
      <c r="LO23" s="9"/>
      <c r="LP23" s="9"/>
      <c r="LQ23" s="8"/>
      <c r="LR23" s="8"/>
      <c r="LS23" s="8"/>
      <c r="LT23" s="8"/>
      <c r="LU23" s="9"/>
      <c r="LV23" s="9"/>
      <c r="LW23" s="8"/>
      <c r="LX23" s="9"/>
      <c r="LY23" s="8"/>
      <c r="LZ23" s="9"/>
      <c r="MA23" s="9"/>
      <c r="MB23" s="8"/>
      <c r="MC23" s="8"/>
      <c r="MD23" s="8"/>
      <c r="ME23" s="8"/>
      <c r="MF23" s="9"/>
      <c r="MG23" s="9"/>
      <c r="MH23" s="8"/>
      <c r="MI23" s="9"/>
      <c r="MJ23" s="8"/>
      <c r="MK23" s="9"/>
      <c r="ML23" s="9"/>
      <c r="MM23" s="8"/>
      <c r="MN23" s="8"/>
      <c r="MO23" s="8"/>
      <c r="MP23" s="8"/>
      <c r="MQ23" s="9"/>
      <c r="MR23" s="9"/>
      <c r="MS23" s="8"/>
      <c r="MT23" s="9"/>
      <c r="MU23" s="8"/>
      <c r="MV23" s="9"/>
      <c r="MW23" s="9"/>
      <c r="MX23" s="8"/>
      <c r="MY23" s="8"/>
      <c r="MZ23" s="8"/>
      <c r="NA23" s="8"/>
      <c r="NB23" s="9"/>
      <c r="NC23" s="9"/>
      <c r="ND23" s="8"/>
      <c r="NE23" s="9"/>
      <c r="NF23" s="8"/>
      <c r="NG23" s="9"/>
      <c r="NH23" s="9"/>
      <c r="NI23" s="8"/>
      <c r="NJ23" s="8"/>
      <c r="NK23" s="8"/>
      <c r="NL23" s="8"/>
      <c r="NM23" s="9"/>
      <c r="NN23" s="9"/>
      <c r="NO23" s="8"/>
      <c r="NP23" s="9"/>
      <c r="NQ23" s="8"/>
      <c r="NR23" s="9"/>
      <c r="NS23" s="9"/>
      <c r="NT23" s="8"/>
      <c r="NU23" s="8"/>
      <c r="NV23" s="8"/>
      <c r="NW23" s="8"/>
      <c r="NX23" s="9"/>
      <c r="NY23" s="9"/>
      <c r="NZ23" s="8"/>
      <c r="OA23" s="9"/>
      <c r="OB23" s="8"/>
      <c r="OC23" s="9"/>
      <c r="OD23" s="9"/>
      <c r="OE23" s="8"/>
      <c r="OF23" s="8"/>
      <c r="OG23" s="8"/>
      <c r="OH23" s="8"/>
      <c r="OI23" s="9"/>
      <c r="OJ23" s="9"/>
      <c r="OK23" s="8"/>
      <c r="OL23" s="9"/>
      <c r="OM23" s="8"/>
      <c r="ON23" s="9"/>
      <c r="OO23" s="9"/>
      <c r="OP23" s="8"/>
      <c r="OQ23" s="8"/>
      <c r="OR23" s="8"/>
      <c r="OS23" s="8"/>
      <c r="OT23" s="9"/>
      <c r="OU23" s="9"/>
      <c r="OV23" s="8"/>
      <c r="OW23" s="9"/>
      <c r="OX23" s="8"/>
      <c r="OY23" s="9"/>
      <c r="OZ23" s="9"/>
      <c r="PA23" s="8"/>
      <c r="PB23" s="8"/>
      <c r="PC23" s="8"/>
      <c r="PD23" s="8"/>
      <c r="PE23" s="9"/>
      <c r="PF23" s="9"/>
      <c r="PG23" s="8"/>
      <c r="PH23" s="9"/>
      <c r="PI23" s="8"/>
      <c r="PJ23" s="9"/>
      <c r="PK23" s="9"/>
      <c r="PL23" s="8"/>
      <c r="PM23" s="8"/>
      <c r="PN23" s="8"/>
      <c r="PO23" s="8"/>
      <c r="PP23" s="9"/>
      <c r="PQ23" s="9"/>
      <c r="PR23" s="8"/>
      <c r="PS23" s="9"/>
      <c r="PT23" s="8"/>
      <c r="PU23" s="9"/>
      <c r="PV23" s="9"/>
      <c r="PW23" s="8"/>
      <c r="PX23" s="8"/>
      <c r="PY23" s="8"/>
      <c r="PZ23" s="8"/>
      <c r="QA23" s="9"/>
      <c r="QB23" s="9"/>
      <c r="QC23" s="8"/>
      <c r="QD23" s="9"/>
      <c r="QE23" s="8"/>
      <c r="QF23" s="9"/>
      <c r="QG23" s="9"/>
      <c r="QH23" s="8"/>
      <c r="QI23" s="8"/>
      <c r="QJ23" s="8"/>
      <c r="QK23" s="8"/>
      <c r="QL23" s="9"/>
      <c r="QM23" s="9"/>
      <c r="QN23" s="8"/>
      <c r="QO23" s="9"/>
      <c r="QP23" s="8"/>
      <c r="QQ23" s="9"/>
      <c r="QR23" s="9"/>
      <c r="QS23" s="8"/>
      <c r="QT23" s="8"/>
      <c r="QU23" s="8"/>
      <c r="QV23" s="8"/>
      <c r="QW23" s="9"/>
      <c r="QX23" s="9"/>
      <c r="QY23" s="8"/>
      <c r="QZ23" s="9"/>
      <c r="RA23" s="8"/>
      <c r="RB23" s="9"/>
      <c r="RC23" s="9"/>
      <c r="RD23" s="8"/>
      <c r="RE23" s="8"/>
      <c r="RF23" s="8"/>
      <c r="RG23" s="8"/>
      <c r="RH23" s="9"/>
      <c r="RI23" s="9"/>
      <c r="RJ23" s="8"/>
      <c r="RK23" s="9"/>
      <c r="RL23" s="8"/>
      <c r="RM23" s="9"/>
      <c r="RN23" s="9"/>
      <c r="RO23" s="8"/>
      <c r="RP23" s="8"/>
      <c r="RQ23" s="8"/>
      <c r="RR23" s="8"/>
      <c r="RS23" s="9"/>
      <c r="RT23" s="9"/>
      <c r="RU23" s="8"/>
      <c r="RV23" s="9"/>
      <c r="RW23" s="8"/>
      <c r="RX23" s="9"/>
      <c r="RY23" s="9"/>
      <c r="RZ23" s="8"/>
      <c r="SA23" s="8"/>
      <c r="SB23" s="8"/>
      <c r="SC23" s="8"/>
      <c r="SD23" s="9"/>
      <c r="SE23" s="9"/>
      <c r="SF23" s="8"/>
      <c r="SG23" s="9"/>
      <c r="SH23" s="8"/>
      <c r="SI23" s="9"/>
      <c r="SJ23" s="9"/>
      <c r="SK23" s="8"/>
      <c r="SL23" s="8"/>
      <c r="SM23" s="8"/>
      <c r="SN23" s="8"/>
      <c r="SO23" s="9"/>
      <c r="SP23" s="9"/>
      <c r="SQ23" s="8"/>
      <c r="SR23" s="9"/>
      <c r="SS23" s="8"/>
      <c r="ST23" s="9"/>
      <c r="SU23" s="9"/>
      <c r="SV23" s="8"/>
      <c r="SW23" s="8"/>
      <c r="SX23" s="8"/>
      <c r="SY23" s="8"/>
      <c r="SZ23" s="9"/>
      <c r="TA23" s="9"/>
      <c r="TB23" s="8"/>
      <c r="TC23" s="9"/>
      <c r="TD23" s="8"/>
      <c r="TE23" s="9"/>
      <c r="TF23" s="9"/>
      <c r="TG23" s="8"/>
      <c r="TH23" s="8"/>
      <c r="TI23" s="8"/>
      <c r="TJ23" s="8"/>
      <c r="TK23" s="9"/>
      <c r="TL23" s="9"/>
      <c r="TM23" s="8"/>
      <c r="TN23" s="9"/>
      <c r="TO23" s="8"/>
      <c r="TP23" s="9"/>
      <c r="TQ23" s="9"/>
      <c r="TR23" s="8"/>
      <c r="TS23" s="8"/>
      <c r="TT23" s="8"/>
      <c r="TU23" s="8"/>
      <c r="TV23" s="9"/>
      <c r="TW23" s="9"/>
      <c r="TX23" s="8"/>
      <c r="TY23" s="9"/>
      <c r="TZ23" s="8"/>
      <c r="UA23" s="9"/>
      <c r="UB23" s="9"/>
      <c r="UC23" s="8"/>
      <c r="UD23" s="8"/>
      <c r="UE23" s="8"/>
      <c r="UF23" s="8"/>
      <c r="UG23" s="9"/>
      <c r="UH23" s="9"/>
      <c r="UI23" s="8"/>
      <c r="UJ23" s="9"/>
      <c r="UK23" s="8"/>
      <c r="UL23" s="9"/>
      <c r="UM23" s="9"/>
      <c r="UN23" s="8"/>
      <c r="UO23" s="8"/>
      <c r="UP23" s="8"/>
      <c r="UQ23" s="8"/>
      <c r="UR23" s="9"/>
      <c r="US23" s="9"/>
      <c r="UT23" s="8"/>
      <c r="UU23" s="9"/>
      <c r="UV23" s="8"/>
      <c r="UW23" s="9"/>
      <c r="UX23" s="9"/>
      <c r="UY23" s="8"/>
      <c r="UZ23" s="8"/>
      <c r="VA23" s="8"/>
      <c r="VB23" s="8"/>
      <c r="VC23" s="9"/>
      <c r="VD23" s="9"/>
      <c r="VE23" s="8"/>
      <c r="VF23" s="9"/>
      <c r="VG23" s="8"/>
      <c r="VH23" s="9"/>
      <c r="VI23" s="9"/>
      <c r="VJ23" s="8"/>
      <c r="VK23" s="8"/>
      <c r="VL23" s="8"/>
      <c r="VM23" s="8"/>
      <c r="VN23" s="9"/>
      <c r="VO23" s="9"/>
      <c r="VP23" s="8"/>
      <c r="VQ23" s="9"/>
      <c r="VR23" s="8"/>
      <c r="VS23" s="9"/>
      <c r="VT23" s="9"/>
      <c r="VU23" s="8"/>
      <c r="VV23" s="8"/>
      <c r="VW23" s="8"/>
      <c r="VX23" s="8"/>
      <c r="VY23" s="9"/>
      <c r="VZ23" s="9"/>
      <c r="WA23" s="8"/>
      <c r="WB23" s="9"/>
      <c r="WC23" s="8"/>
      <c r="WD23" s="9"/>
      <c r="WE23" s="9"/>
      <c r="WF23" s="8"/>
      <c r="WG23" s="8"/>
      <c r="WH23" s="8"/>
      <c r="WI23" s="8"/>
      <c r="WJ23" s="9"/>
      <c r="WK23" s="9"/>
      <c r="WL23" s="8"/>
      <c r="WM23" s="9"/>
      <c r="WN23" s="8"/>
      <c r="WO23" s="9"/>
      <c r="WP23" s="9"/>
      <c r="WQ23" s="8"/>
      <c r="WR23" s="8"/>
      <c r="WS23" s="8"/>
      <c r="WT23" s="8"/>
      <c r="WU23" s="9"/>
      <c r="WV23" s="9"/>
      <c r="WW23" s="8"/>
      <c r="WX23" s="9"/>
      <c r="WY23" s="8"/>
      <c r="WZ23" s="9"/>
      <c r="XA23" s="9"/>
      <c r="XB23" s="8"/>
      <c r="XC23" s="8"/>
      <c r="XD23" s="8"/>
      <c r="XE23" s="8"/>
      <c r="XF23" s="9"/>
      <c r="XG23" s="9"/>
      <c r="XH23" s="8"/>
      <c r="XI23" s="9"/>
      <c r="XJ23" s="8"/>
      <c r="XK23" s="9"/>
      <c r="XL23" s="9"/>
      <c r="XM23" s="8"/>
      <c r="XN23" s="8"/>
      <c r="XO23" s="8"/>
      <c r="XP23" s="8"/>
      <c r="XQ23" s="9"/>
      <c r="XR23" s="9"/>
      <c r="XS23" s="8"/>
      <c r="XT23" s="9"/>
      <c r="XU23" s="8"/>
      <c r="XV23" s="9"/>
      <c r="XW23" s="9"/>
      <c r="XX23" s="8"/>
      <c r="XY23" s="8"/>
      <c r="XZ23" s="8"/>
      <c r="YA23" s="8"/>
      <c r="YB23" s="9"/>
      <c r="YC23" s="9"/>
      <c r="YD23" s="8"/>
      <c r="YE23" s="9"/>
      <c r="YF23" s="8"/>
      <c r="YG23" s="9"/>
      <c r="YH23" s="9"/>
      <c r="YI23" s="8"/>
      <c r="YJ23" s="8"/>
      <c r="YK23" s="8"/>
      <c r="YL23" s="8"/>
      <c r="YM23" s="9"/>
      <c r="YN23" s="9"/>
      <c r="YO23" s="8"/>
      <c r="YP23" s="9"/>
      <c r="YQ23" s="8"/>
      <c r="YR23" s="9"/>
      <c r="YS23" s="9"/>
      <c r="YT23" s="8"/>
      <c r="YU23" s="8"/>
      <c r="YV23" s="8"/>
      <c r="YW23" s="8"/>
      <c r="YX23" s="9"/>
      <c r="YY23" s="9"/>
      <c r="YZ23" s="8"/>
      <c r="ZA23" s="9"/>
      <c r="ZB23" s="8"/>
      <c r="ZC23" s="9"/>
      <c r="ZD23" s="9"/>
      <c r="ZE23" s="8"/>
      <c r="ZF23" s="8"/>
      <c r="ZG23" s="8"/>
      <c r="ZH23" s="8"/>
      <c r="ZI23" s="9"/>
      <c r="ZJ23" s="9"/>
      <c r="ZK23" s="8"/>
      <c r="ZL23" s="9"/>
      <c r="ZM23" s="8"/>
      <c r="ZN23" s="9"/>
      <c r="ZO23" s="9"/>
      <c r="ZP23" s="8"/>
      <c r="ZQ23" s="8"/>
      <c r="ZR23" s="8"/>
      <c r="ZS23" s="8"/>
      <c r="ZT23" s="9"/>
      <c r="ZU23" s="9"/>
      <c r="ZV23" s="8"/>
      <c r="ZW23" s="9"/>
      <c r="ZX23" s="8"/>
      <c r="ZY23" s="9"/>
      <c r="ZZ23" s="9"/>
      <c r="AAA23" s="8"/>
      <c r="AAB23" s="8"/>
      <c r="AAC23" s="8"/>
      <c r="AAD23" s="8"/>
      <c r="AAE23" s="9"/>
      <c r="AAF23" s="9"/>
      <c r="AAG23" s="8"/>
      <c r="AAH23" s="9"/>
      <c r="AAI23" s="8"/>
      <c r="AAJ23" s="9"/>
      <c r="AAK23" s="9"/>
      <c r="AAL23" s="8"/>
      <c r="AAM23" s="8"/>
      <c r="AAN23" s="8"/>
      <c r="AAO23" s="8"/>
      <c r="AAP23" s="9"/>
      <c r="AAQ23" s="9"/>
      <c r="AAR23" s="8"/>
      <c r="AAS23" s="9"/>
      <c r="AAT23" s="8"/>
      <c r="AAU23" s="9"/>
      <c r="AAV23" s="9"/>
      <c r="AAW23" s="8"/>
      <c r="AAX23" s="8"/>
      <c r="AAY23" s="8"/>
      <c r="AAZ23" s="8"/>
      <c r="ABA23" s="9"/>
      <c r="ABB23" s="9"/>
      <c r="ABC23" s="8"/>
      <c r="ABD23" s="9"/>
      <c r="ABE23" s="8"/>
      <c r="ABF23" s="9"/>
      <c r="ABG23" s="9"/>
      <c r="ABH23" s="8"/>
      <c r="ABI23" s="8"/>
      <c r="ABJ23" s="8"/>
      <c r="ABK23" s="8"/>
      <c r="ABL23" s="9"/>
      <c r="ABM23" s="9"/>
      <c r="ABN23" s="8"/>
      <c r="ABO23" s="9"/>
      <c r="ABP23" s="8"/>
      <c r="ABQ23" s="9"/>
      <c r="ABR23" s="9"/>
      <c r="ABS23" s="8"/>
      <c r="ABT23" s="8"/>
      <c r="ABU23" s="8"/>
      <c r="ABV23" s="8"/>
      <c r="ABW23" s="9"/>
      <c r="ABX23" s="9"/>
      <c r="ABY23" s="8"/>
      <c r="ABZ23" s="9"/>
      <c r="ACA23" s="8"/>
      <c r="ACB23" s="9"/>
      <c r="ACC23" s="9"/>
      <c r="ACD23" s="8"/>
      <c r="ACE23" s="8"/>
      <c r="ACF23" s="8"/>
      <c r="ACG23" s="8"/>
      <c r="ACH23" s="9"/>
      <c r="ACI23" s="9"/>
      <c r="ACJ23" s="8"/>
      <c r="ACK23" s="9"/>
      <c r="ACL23" s="8"/>
      <c r="ACM23" s="9"/>
      <c r="ACN23" s="9"/>
      <c r="ACO23" s="8"/>
      <c r="ACP23" s="8"/>
      <c r="ACQ23" s="8"/>
      <c r="ACR23" s="8"/>
      <c r="ACS23" s="9"/>
      <c r="ACT23" s="9"/>
      <c r="ACU23" s="8"/>
      <c r="ACV23" s="9"/>
      <c r="ACW23" s="8"/>
      <c r="ACX23" s="9"/>
      <c r="ACY23" s="9"/>
      <c r="ACZ23" s="8"/>
      <c r="ADA23" s="8"/>
      <c r="ADB23" s="8"/>
      <c r="ADC23" s="8"/>
      <c r="ADD23" s="9"/>
      <c r="ADE23" s="9"/>
      <c r="ADF23" s="8"/>
      <c r="ADG23" s="9"/>
      <c r="ADH23" s="8"/>
      <c r="ADI23" s="9"/>
      <c r="ADJ23" s="9"/>
      <c r="ADK23" s="8"/>
      <c r="ADL23" s="8"/>
      <c r="ADM23" s="8"/>
      <c r="ADN23" s="8"/>
      <c r="ADO23" s="9"/>
      <c r="ADP23" s="9"/>
      <c r="ADQ23" s="8"/>
      <c r="ADR23" s="9"/>
      <c r="ADS23" s="8"/>
      <c r="ADT23" s="9"/>
      <c r="ADU23" s="9"/>
      <c r="ADV23" s="8"/>
      <c r="ADW23" s="8"/>
      <c r="ADX23" s="8"/>
      <c r="ADY23" s="8"/>
      <c r="ADZ23" s="9"/>
      <c r="AEA23" s="9"/>
      <c r="AEB23" s="8"/>
      <c r="AEC23" s="9"/>
      <c r="AED23" s="8"/>
      <c r="AEE23" s="9"/>
      <c r="AEF23" s="9"/>
      <c r="AEG23" s="8"/>
      <c r="AEH23" s="8"/>
      <c r="AEI23" s="8"/>
      <c r="AEJ23" s="8"/>
      <c r="AEK23" s="9"/>
      <c r="AEL23" s="9"/>
      <c r="AEM23" s="8"/>
      <c r="AEN23" s="9"/>
      <c r="AEO23" s="8"/>
      <c r="AEP23" s="9"/>
      <c r="AEQ23" s="9"/>
      <c r="AER23" s="8"/>
      <c r="AES23" s="8"/>
      <c r="AET23" s="8"/>
      <c r="AEU23" s="8"/>
      <c r="AEV23" s="9"/>
      <c r="AEW23" s="9"/>
      <c r="AEX23" s="8"/>
      <c r="AEY23" s="9"/>
      <c r="AEZ23" s="8"/>
      <c r="AFA23" s="9"/>
      <c r="AFB23" s="9"/>
      <c r="AFC23" s="8"/>
      <c r="AFD23" s="8"/>
      <c r="AFE23" s="8"/>
      <c r="AFF23" s="8"/>
      <c r="AFG23" s="9"/>
      <c r="AFH23" s="9"/>
      <c r="AFI23" s="8"/>
      <c r="AFJ23" s="9"/>
      <c r="AFK23" s="8"/>
      <c r="AFL23" s="9"/>
      <c r="AFM23" s="9"/>
      <c r="AFN23" s="8"/>
      <c r="AFO23" s="8"/>
      <c r="AFP23" s="8"/>
      <c r="AFQ23" s="8"/>
      <c r="AFR23" s="9"/>
      <c r="AFS23" s="9"/>
      <c r="AFT23" s="8"/>
      <c r="AFU23" s="9"/>
      <c r="AFV23" s="8"/>
      <c r="AFW23" s="9"/>
      <c r="AFX23" s="9"/>
      <c r="AFY23" s="8"/>
      <c r="AFZ23" s="8"/>
      <c r="AGA23" s="8"/>
      <c r="AGB23" s="8"/>
      <c r="AGC23" s="9"/>
      <c r="AGD23" s="9"/>
      <c r="AGE23" s="8"/>
      <c r="AGF23" s="9"/>
      <c r="AGG23" s="8"/>
      <c r="AGH23" s="9"/>
      <c r="AGI23" s="9"/>
      <c r="AGJ23" s="8"/>
      <c r="AGK23" s="8"/>
      <c r="AGL23" s="8"/>
      <c r="AGM23" s="8"/>
      <c r="AGN23" s="9"/>
      <c r="AGO23" s="9"/>
      <c r="AGP23" s="8"/>
      <c r="AGQ23" s="9"/>
      <c r="AGR23" s="8"/>
      <c r="AGS23" s="9"/>
      <c r="AGT23" s="9"/>
      <c r="AGU23" s="8"/>
      <c r="AGV23" s="8"/>
      <c r="AGW23" s="8"/>
      <c r="AGX23" s="8"/>
      <c r="AGY23" s="9"/>
      <c r="AGZ23" s="9"/>
      <c r="AHA23" s="8"/>
      <c r="AHB23" s="9"/>
      <c r="AHC23" s="8"/>
      <c r="AHD23" s="9"/>
      <c r="AHE23" s="9"/>
      <c r="AHF23" s="8"/>
      <c r="AHG23" s="8"/>
      <c r="AHH23" s="8"/>
      <c r="AHI23" s="8"/>
      <c r="AHJ23" s="9"/>
      <c r="AHK23" s="9"/>
      <c r="AHL23" s="8"/>
      <c r="AHM23" s="9"/>
      <c r="AHN23" s="8"/>
      <c r="AHO23" s="9"/>
      <c r="AHP23" s="9"/>
      <c r="AHQ23" s="8"/>
      <c r="AHR23" s="8"/>
      <c r="AHS23" s="8"/>
      <c r="AHT23" s="8"/>
      <c r="AHU23" s="9"/>
      <c r="AHV23" s="9"/>
      <c r="AHW23" s="8"/>
      <c r="AHX23" s="9"/>
      <c r="AHY23" s="8"/>
      <c r="AHZ23" s="9"/>
      <c r="AIA23" s="9"/>
      <c r="AIB23" s="8"/>
      <c r="AIC23" s="8"/>
      <c r="AID23" s="8"/>
      <c r="AIE23" s="8"/>
      <c r="AIF23" s="9"/>
      <c r="AIG23" s="9"/>
      <c r="AIH23" s="8"/>
      <c r="AII23" s="9"/>
      <c r="AIJ23" s="8"/>
      <c r="AIK23" s="9"/>
      <c r="AIL23" s="9"/>
      <c r="AIM23" s="8"/>
      <c r="AIN23" s="8"/>
      <c r="AIO23" s="8"/>
      <c r="AIP23" s="8"/>
      <c r="AIQ23" s="9"/>
      <c r="AIR23" s="9"/>
      <c r="AIS23" s="8"/>
      <c r="AIT23" s="9"/>
      <c r="AIU23" s="8"/>
      <c r="AIV23" s="9"/>
      <c r="AIW23" s="9"/>
      <c r="AIX23" s="8"/>
      <c r="AIY23" s="8"/>
      <c r="AIZ23" s="8"/>
      <c r="AJA23" s="8"/>
      <c r="AJB23" s="9"/>
      <c r="AJC23" s="9"/>
      <c r="AJD23" s="8"/>
      <c r="AJE23" s="9"/>
      <c r="AJF23" s="8"/>
      <c r="AJG23" s="9"/>
      <c r="AJH23" s="9"/>
      <c r="AJI23" s="8"/>
      <c r="AJJ23" s="8"/>
      <c r="AJK23" s="8"/>
      <c r="AJL23" s="8"/>
      <c r="AJM23" s="9"/>
      <c r="AJN23" s="9"/>
      <c r="AJO23" s="8"/>
      <c r="AJP23" s="9"/>
      <c r="AJQ23" s="8"/>
      <c r="AJR23" s="9"/>
      <c r="AJS23" s="9"/>
      <c r="AJT23" s="8"/>
      <c r="AJU23" s="8"/>
      <c r="AJV23" s="8"/>
      <c r="AJW23" s="8"/>
      <c r="AJX23" s="9"/>
      <c r="AJY23" s="9"/>
      <c r="AJZ23" s="8"/>
      <c r="AKA23" s="9"/>
      <c r="AKB23" s="8"/>
      <c r="AKC23" s="9"/>
      <c r="AKD23" s="9"/>
      <c r="AKE23" s="8"/>
      <c r="AKF23" s="8"/>
      <c r="AKG23" s="8"/>
      <c r="AKH23" s="8"/>
      <c r="AKI23" s="9"/>
      <c r="AKJ23" s="9"/>
      <c r="AKK23" s="8"/>
      <c r="AKL23" s="9"/>
      <c r="AKM23" s="8"/>
      <c r="AKN23" s="9"/>
      <c r="AKO23" s="9"/>
      <c r="AKP23" s="8"/>
      <c r="AKQ23" s="8"/>
      <c r="AKR23" s="8"/>
      <c r="AKS23" s="8"/>
      <c r="AKT23" s="9"/>
      <c r="AKU23" s="9"/>
      <c r="AKV23" s="8"/>
      <c r="AKW23" s="9"/>
      <c r="AKX23" s="8"/>
      <c r="AKY23" s="9"/>
      <c r="AKZ23" s="9"/>
      <c r="ALA23" s="8"/>
      <c r="ALB23" s="8"/>
      <c r="ALC23" s="8"/>
      <c r="ALD23" s="8"/>
      <c r="ALE23" s="9"/>
      <c r="ALF23" s="9"/>
      <c r="ALG23" s="8"/>
      <c r="ALH23" s="9"/>
      <c r="ALI23" s="8"/>
      <c r="ALJ23" s="9"/>
      <c r="ALK23" s="9"/>
      <c r="ALL23" s="8"/>
      <c r="ALM23" s="8"/>
      <c r="ALN23" s="8"/>
      <c r="ALO23" s="8"/>
      <c r="ALP23" s="9"/>
      <c r="ALQ23" s="9"/>
      <c r="ALR23" s="8"/>
      <c r="ALS23" s="9"/>
      <c r="ALT23" s="8"/>
      <c r="ALU23" s="9"/>
      <c r="ALV23" s="9"/>
      <c r="ALW23" s="8"/>
      <c r="ALX23" s="8"/>
      <c r="ALY23" s="8"/>
      <c r="ALZ23" s="8"/>
      <c r="AMA23" s="9"/>
      <c r="AMB23" s="9"/>
      <c r="AMC23" s="8"/>
      <c r="AMD23" s="9"/>
      <c r="AME23" s="8"/>
      <c r="AMF23" s="9"/>
      <c r="AMG23" s="9"/>
      <c r="AMH23" s="8"/>
      <c r="AMI23" s="8"/>
      <c r="AMJ23" s="8"/>
      <c r="AMK23" s="8"/>
      <c r="AML23" s="9"/>
      <c r="AMM23" s="9"/>
      <c r="AMN23" s="8"/>
      <c r="AMO23" s="9"/>
      <c r="AMP23" s="8"/>
      <c r="AMQ23" s="9"/>
      <c r="AMR23" s="9"/>
      <c r="AMS23" s="8"/>
      <c r="AMT23" s="8"/>
      <c r="AMU23" s="8"/>
      <c r="AMV23" s="8"/>
      <c r="AMW23" s="9"/>
      <c r="AMX23" s="9"/>
      <c r="AMY23" s="8"/>
      <c r="AMZ23" s="9"/>
      <c r="ANA23" s="8"/>
      <c r="ANB23" s="9"/>
      <c r="ANC23" s="9"/>
      <c r="AND23" s="8"/>
      <c r="ANE23" s="8"/>
      <c r="ANF23" s="8"/>
      <c r="ANG23" s="8"/>
      <c r="ANH23" s="9"/>
      <c r="ANI23" s="9"/>
      <c r="ANJ23" s="8"/>
      <c r="ANK23" s="9"/>
      <c r="ANL23" s="8"/>
      <c r="ANM23" s="9"/>
      <c r="ANN23" s="9"/>
      <c r="ANO23" s="8"/>
      <c r="ANP23" s="8"/>
      <c r="ANQ23" s="8"/>
      <c r="ANR23" s="8"/>
      <c r="ANS23" s="9"/>
      <c r="ANT23" s="9"/>
      <c r="ANU23" s="8"/>
      <c r="ANV23" s="9"/>
      <c r="ANW23" s="8"/>
      <c r="ANX23" s="9"/>
      <c r="ANY23" s="9"/>
      <c r="ANZ23" s="8"/>
      <c r="AOA23" s="8"/>
      <c r="AOB23" s="8"/>
      <c r="AOC23" s="8"/>
      <c r="AOD23" s="9"/>
      <c r="AOE23" s="9"/>
      <c r="AOF23" s="8"/>
      <c r="AOG23" s="9"/>
      <c r="AOH23" s="8"/>
      <c r="AOI23" s="9"/>
      <c r="AOJ23" s="9"/>
      <c r="AOK23" s="8"/>
      <c r="AOL23" s="8"/>
      <c r="AOM23" s="8"/>
      <c r="AON23" s="8"/>
      <c r="AOO23" s="9"/>
      <c r="AOP23" s="9"/>
      <c r="AOQ23" s="8"/>
      <c r="AOR23" s="9"/>
      <c r="AOS23" s="8"/>
      <c r="AOT23" s="9"/>
      <c r="AOU23" s="9"/>
      <c r="AOV23" s="8"/>
      <c r="AOW23" s="8"/>
      <c r="AOX23" s="8"/>
      <c r="AOY23" s="8"/>
      <c r="AOZ23" s="9"/>
      <c r="APA23" s="9"/>
      <c r="APB23" s="8"/>
      <c r="APC23" s="9"/>
      <c r="APD23" s="8"/>
      <c r="APE23" s="9"/>
      <c r="APF23" s="9"/>
      <c r="APG23" s="8"/>
      <c r="APH23" s="8"/>
      <c r="API23" s="8"/>
      <c r="APJ23" s="8"/>
      <c r="APK23" s="9"/>
      <c r="APL23" s="9"/>
      <c r="APM23" s="8"/>
      <c r="APN23" s="9"/>
      <c r="APO23" s="8"/>
      <c r="APP23" s="9"/>
      <c r="APQ23" s="9"/>
      <c r="APR23" s="8"/>
      <c r="APS23" s="8"/>
      <c r="APT23" s="8"/>
      <c r="APU23" s="8"/>
      <c r="APV23" s="9"/>
      <c r="APW23" s="9"/>
      <c r="APX23" s="8"/>
      <c r="APY23" s="9"/>
      <c r="APZ23" s="8"/>
      <c r="AQA23" s="9"/>
      <c r="AQB23" s="9"/>
      <c r="AQC23" s="8"/>
      <c r="AQD23" s="8"/>
      <c r="AQE23" s="8"/>
      <c r="AQF23" s="8"/>
      <c r="AQG23" s="9"/>
      <c r="AQH23" s="9"/>
      <c r="AQI23" s="8"/>
      <c r="AQJ23" s="9"/>
      <c r="AQK23" s="8"/>
      <c r="AQL23" s="9"/>
      <c r="AQM23" s="9"/>
      <c r="AQN23" s="8"/>
      <c r="AQO23" s="8"/>
      <c r="AQP23" s="8"/>
      <c r="AQQ23" s="8"/>
      <c r="AQR23" s="9"/>
      <c r="AQS23" s="9"/>
      <c r="AQT23" s="8"/>
      <c r="AQU23" s="9"/>
      <c r="AQV23" s="8"/>
      <c r="AQW23" s="9"/>
      <c r="AQX23" s="9"/>
      <c r="AQY23" s="8"/>
      <c r="AQZ23" s="8"/>
      <c r="ARA23" s="8"/>
      <c r="ARB23" s="8"/>
      <c r="ARC23" s="9"/>
      <c r="ARD23" s="9"/>
      <c r="ARE23" s="8"/>
      <c r="ARF23" s="9"/>
      <c r="ARG23" s="8"/>
      <c r="ARH23" s="9"/>
      <c r="ARI23" s="9"/>
      <c r="ARJ23" s="8"/>
      <c r="ARK23" s="8"/>
      <c r="ARL23" s="8"/>
      <c r="ARM23" s="8"/>
      <c r="ARN23" s="9"/>
      <c r="ARO23" s="9"/>
      <c r="ARP23" s="8"/>
      <c r="ARQ23" s="9"/>
      <c r="ARR23" s="8"/>
      <c r="ARS23" s="9"/>
      <c r="ART23" s="9"/>
      <c r="ARU23" s="8"/>
      <c r="ARV23" s="8"/>
      <c r="ARW23" s="8"/>
      <c r="ARX23" s="8"/>
      <c r="ARY23" s="9"/>
      <c r="ARZ23" s="9"/>
      <c r="ASA23" s="8"/>
      <c r="ASB23" s="9"/>
      <c r="ASC23" s="8"/>
      <c r="ASD23" s="9"/>
      <c r="ASE23" s="9"/>
      <c r="ASF23" s="8"/>
      <c r="ASG23" s="8"/>
      <c r="ASH23" s="8"/>
      <c r="ASI23" s="8"/>
      <c r="ASJ23" s="9"/>
      <c r="ASK23" s="9"/>
      <c r="ASL23" s="8"/>
      <c r="ASM23" s="9"/>
      <c r="ASN23" s="8"/>
      <c r="ASO23" s="9"/>
      <c r="ASP23" s="9"/>
      <c r="ASQ23" s="8"/>
      <c r="ASR23" s="8"/>
      <c r="ASS23" s="8"/>
      <c r="AST23" s="8"/>
      <c r="ASU23" s="9"/>
      <c r="ASV23" s="9"/>
      <c r="ASW23" s="8"/>
      <c r="ASX23" s="9"/>
      <c r="ASY23" s="8"/>
      <c r="ASZ23" s="9"/>
      <c r="ATA23" s="9"/>
      <c r="ATB23" s="8"/>
      <c r="ATC23" s="8"/>
      <c r="ATD23" s="8"/>
      <c r="ATE23" s="8"/>
      <c r="ATF23" s="9"/>
      <c r="ATG23" s="9"/>
      <c r="ATH23" s="8"/>
      <c r="ATI23" s="9"/>
      <c r="ATJ23" s="8"/>
      <c r="ATK23" s="9"/>
      <c r="ATL23" s="9"/>
      <c r="ATM23" s="8"/>
      <c r="ATN23" s="8"/>
      <c r="ATO23" s="8"/>
      <c r="ATP23" s="8"/>
      <c r="ATQ23" s="9"/>
      <c r="ATR23" s="9"/>
      <c r="ATS23" s="8"/>
      <c r="ATT23" s="9"/>
      <c r="ATU23" s="8"/>
      <c r="ATV23" s="9"/>
      <c r="ATW23" s="9"/>
      <c r="ATX23" s="8"/>
      <c r="ATY23" s="8"/>
      <c r="ATZ23" s="8"/>
      <c r="AUA23" s="8"/>
      <c r="AUB23" s="9"/>
      <c r="AUC23" s="9"/>
      <c r="AUD23" s="8"/>
      <c r="AUE23" s="9"/>
      <c r="AUF23" s="8"/>
      <c r="AUG23" s="9"/>
      <c r="AUH23" s="9"/>
      <c r="AUI23" s="8"/>
      <c r="AUJ23" s="8"/>
      <c r="AUK23" s="8"/>
      <c r="AUL23" s="8"/>
      <c r="AUM23" s="9"/>
      <c r="AUN23" s="9"/>
      <c r="AUO23" s="8"/>
      <c r="AUP23" s="9"/>
      <c r="AUQ23" s="8"/>
      <c r="AUR23" s="9"/>
      <c r="AUS23" s="9"/>
      <c r="AUT23" s="8"/>
      <c r="AUU23" s="8"/>
      <c r="AUV23" s="8"/>
      <c r="AUW23" s="8"/>
      <c r="AUX23" s="9"/>
      <c r="AUY23" s="9"/>
      <c r="AUZ23" s="8"/>
      <c r="AVA23" s="9"/>
      <c r="AVB23" s="8"/>
      <c r="AVC23" s="9"/>
      <c r="AVD23" s="9"/>
      <c r="AVE23" s="8"/>
      <c r="AVF23" s="8"/>
      <c r="AVG23" s="8"/>
      <c r="AVH23" s="8"/>
      <c r="AVI23" s="9"/>
      <c r="AVJ23" s="9"/>
      <c r="AVK23" s="8"/>
      <c r="AVL23" s="9"/>
      <c r="AVM23" s="8"/>
      <c r="AVN23" s="9"/>
      <c r="AVO23" s="9"/>
      <c r="AVP23" s="8"/>
      <c r="AVQ23" s="8"/>
      <c r="AVR23" s="8"/>
      <c r="AVS23" s="8"/>
      <c r="AVT23" s="9"/>
      <c r="AVU23" s="9"/>
      <c r="AVV23" s="8"/>
      <c r="AVW23" s="9"/>
      <c r="AVX23" s="8"/>
      <c r="AVY23" s="9"/>
      <c r="AVZ23" s="9"/>
      <c r="AWA23" s="8"/>
      <c r="AWB23" s="8"/>
      <c r="AWC23" s="8"/>
      <c r="AWD23" s="8"/>
      <c r="AWE23" s="9"/>
      <c r="AWF23" s="9"/>
      <c r="AWG23" s="8"/>
      <c r="AWH23" s="9"/>
      <c r="AWI23" s="8"/>
      <c r="AWJ23" s="9"/>
      <c r="AWK23" s="9"/>
      <c r="AWL23" s="8"/>
      <c r="AWM23" s="8"/>
      <c r="AWN23" s="8"/>
      <c r="AWO23" s="8"/>
      <c r="AWP23" s="9"/>
      <c r="AWQ23" s="9"/>
      <c r="AWR23" s="8"/>
      <c r="AWS23" s="9"/>
      <c r="AWT23" s="8"/>
      <c r="AWU23" s="9"/>
      <c r="AWV23" s="9"/>
      <c r="AWW23" s="8"/>
      <c r="AWX23" s="8"/>
      <c r="AWY23" s="8"/>
      <c r="AWZ23" s="8"/>
      <c r="AXA23" s="9"/>
      <c r="AXB23" s="9"/>
      <c r="AXC23" s="8"/>
      <c r="AXD23" s="9"/>
      <c r="AXE23" s="8"/>
      <c r="AXF23" s="9"/>
      <c r="AXG23" s="9"/>
      <c r="AXH23" s="8"/>
      <c r="AXI23" s="8"/>
      <c r="AXJ23" s="8"/>
      <c r="AXK23" s="8"/>
      <c r="AXL23" s="9"/>
      <c r="AXM23" s="9"/>
      <c r="AXN23" s="8"/>
      <c r="AXO23" s="9"/>
      <c r="AXP23" s="8"/>
      <c r="AXQ23" s="9"/>
      <c r="AXR23" s="9"/>
      <c r="AXS23" s="8"/>
      <c r="AXT23" s="8"/>
      <c r="AXU23" s="8"/>
      <c r="AXV23" s="8"/>
      <c r="AXW23" s="9"/>
      <c r="AXX23" s="9"/>
      <c r="AXY23" s="8"/>
      <c r="AXZ23" s="9"/>
      <c r="AYA23" s="8"/>
      <c r="AYB23" s="9"/>
      <c r="AYC23" s="9"/>
      <c r="AYD23" s="8"/>
      <c r="AYE23" s="8"/>
      <c r="AYF23" s="8"/>
      <c r="AYG23" s="8"/>
      <c r="AYH23" s="9"/>
      <c r="AYI23" s="9"/>
      <c r="AYJ23" s="8"/>
      <c r="AYK23" s="9"/>
      <c r="AYL23" s="8"/>
      <c r="AYM23" s="9"/>
      <c r="AYN23" s="9"/>
      <c r="AYO23" s="8"/>
      <c r="AYP23" s="8"/>
      <c r="AYQ23" s="8"/>
      <c r="AYR23" s="8"/>
      <c r="AYS23" s="9"/>
      <c r="AYT23" s="9"/>
      <c r="AYU23" s="8"/>
      <c r="AYV23" s="9"/>
      <c r="AYW23" s="8"/>
      <c r="AYX23" s="9"/>
      <c r="AYY23" s="9"/>
      <c r="AYZ23" s="8"/>
      <c r="AZA23" s="8"/>
      <c r="AZB23" s="8"/>
      <c r="AZC23" s="8"/>
      <c r="AZD23" s="9"/>
      <c r="AZE23" s="9"/>
      <c r="AZF23" s="8"/>
      <c r="AZG23" s="9"/>
      <c r="AZH23" s="8"/>
      <c r="AZI23" s="9"/>
      <c r="AZJ23" s="9"/>
      <c r="AZK23" s="8"/>
      <c r="AZL23" s="8"/>
      <c r="AZM23" s="8"/>
      <c r="AZN23" s="8"/>
      <c r="AZO23" s="9"/>
      <c r="AZP23" s="9"/>
      <c r="AZQ23" s="8"/>
      <c r="AZR23" s="9"/>
      <c r="AZS23" s="8"/>
      <c r="AZT23" s="9"/>
      <c r="AZU23" s="9"/>
      <c r="AZV23" s="8"/>
      <c r="AZW23" s="8"/>
      <c r="AZX23" s="8"/>
      <c r="AZY23" s="8"/>
      <c r="AZZ23" s="9"/>
      <c r="BAA23" s="9"/>
      <c r="BAB23" s="8"/>
      <c r="BAC23" s="9"/>
      <c r="BAD23" s="8"/>
      <c r="BAE23" s="9"/>
      <c r="BAF23" s="9"/>
      <c r="BAG23" s="8"/>
      <c r="BAH23" s="8"/>
      <c r="BAI23" s="8"/>
      <c r="BAJ23" s="8"/>
      <c r="BAK23" s="9"/>
      <c r="BAL23" s="9"/>
      <c r="BAM23" s="8"/>
      <c r="BAN23" s="9"/>
      <c r="BAO23" s="8"/>
      <c r="BAP23" s="9"/>
      <c r="BAQ23" s="9"/>
      <c r="BAR23" s="8"/>
      <c r="BAS23" s="8"/>
      <c r="BAT23" s="8"/>
      <c r="BAU23" s="8"/>
      <c r="BAV23" s="9"/>
      <c r="BAW23" s="9"/>
      <c r="BAX23" s="8"/>
      <c r="BAY23" s="9"/>
      <c r="BAZ23" s="8"/>
      <c r="BBA23" s="9"/>
      <c r="BBB23" s="9"/>
      <c r="BBC23" s="8"/>
      <c r="BBD23" s="8"/>
      <c r="BBE23" s="8"/>
      <c r="BBF23" s="8"/>
      <c r="BBG23" s="9"/>
      <c r="BBH23" s="9"/>
      <c r="BBI23" s="8"/>
      <c r="BBJ23" s="9"/>
      <c r="BBK23" s="8"/>
      <c r="BBL23" s="9"/>
      <c r="BBM23" s="9"/>
      <c r="BBN23" s="8"/>
      <c r="BBO23" s="8"/>
      <c r="BBP23" s="8"/>
      <c r="BBQ23" s="8"/>
      <c r="BBR23" s="9"/>
      <c r="BBS23" s="9"/>
      <c r="BBT23" s="8"/>
      <c r="BBU23" s="9"/>
      <c r="BBV23" s="8"/>
      <c r="BBW23" s="9"/>
      <c r="BBX23" s="9"/>
      <c r="BBY23" s="8"/>
      <c r="BBZ23" s="8"/>
      <c r="BCA23" s="8"/>
      <c r="BCB23" s="8"/>
      <c r="BCC23" s="9"/>
      <c r="BCD23" s="9"/>
      <c r="BCE23" s="8"/>
      <c r="BCF23" s="9"/>
      <c r="BCG23" s="8"/>
      <c r="BCH23" s="9"/>
      <c r="BCI23" s="9"/>
      <c r="BCJ23" s="8"/>
      <c r="BCK23" s="8"/>
      <c r="BCL23" s="8"/>
      <c r="BCM23" s="8"/>
      <c r="BCN23" s="9"/>
      <c r="BCO23" s="9"/>
      <c r="BCP23" s="8"/>
      <c r="BCQ23" s="9"/>
      <c r="BCR23" s="8"/>
      <c r="BCS23" s="9"/>
      <c r="BCT23" s="9"/>
      <c r="BCU23" s="8"/>
      <c r="BCV23" s="8"/>
      <c r="BCW23" s="8"/>
      <c r="BCX23" s="8"/>
      <c r="BCY23" s="9"/>
      <c r="BCZ23" s="9"/>
      <c r="BDA23" s="8"/>
      <c r="BDB23" s="9"/>
      <c r="BDC23" s="8"/>
      <c r="BDD23" s="9"/>
      <c r="BDE23" s="9"/>
      <c r="BDF23" s="8"/>
      <c r="BDG23" s="8"/>
      <c r="BDH23" s="8"/>
      <c r="BDI23" s="8"/>
      <c r="BDJ23" s="9"/>
      <c r="BDK23" s="9"/>
      <c r="BDL23" s="8"/>
      <c r="BDM23" s="9"/>
      <c r="BDN23" s="8"/>
      <c r="BDO23" s="9"/>
      <c r="BDP23" s="9"/>
      <c r="BDQ23" s="8"/>
      <c r="BDR23" s="8"/>
      <c r="BDS23" s="8"/>
      <c r="BDT23" s="8"/>
      <c r="BDU23" s="9"/>
      <c r="BDV23" s="9"/>
      <c r="BDW23" s="8"/>
      <c r="BDX23" s="9"/>
      <c r="BDY23" s="8"/>
      <c r="BDZ23" s="9"/>
      <c r="BEA23" s="9"/>
      <c r="BEB23" s="8"/>
      <c r="BEC23" s="8"/>
      <c r="BED23" s="8"/>
      <c r="BEE23" s="8"/>
      <c r="BEF23" s="9"/>
      <c r="BEG23" s="9"/>
      <c r="BEH23" s="8"/>
      <c r="BEI23" s="9"/>
      <c r="BEJ23" s="8"/>
      <c r="BEK23" s="9"/>
      <c r="BEL23" s="9"/>
      <c r="BEM23" s="8"/>
      <c r="BEN23" s="8"/>
      <c r="BEO23" s="8"/>
      <c r="BEP23" s="8"/>
      <c r="BEQ23" s="9"/>
      <c r="BER23" s="9"/>
      <c r="BES23" s="8"/>
      <c r="BET23" s="9"/>
      <c r="BEU23" s="8"/>
      <c r="BEV23" s="9"/>
      <c r="BEW23" s="9"/>
      <c r="BEX23" s="8"/>
      <c r="BEY23" s="8"/>
      <c r="BEZ23" s="8"/>
      <c r="BFA23" s="8"/>
      <c r="BFB23" s="9"/>
      <c r="BFC23" s="9"/>
      <c r="BFD23" s="8"/>
      <c r="BFE23" s="9"/>
      <c r="BFF23" s="8"/>
      <c r="BFG23" s="9"/>
      <c r="BFH23" s="9"/>
      <c r="BFI23" s="8"/>
      <c r="BFJ23" s="8"/>
      <c r="BFK23" s="8"/>
      <c r="BFL23" s="8"/>
      <c r="BFM23" s="9"/>
      <c r="BFN23" s="9"/>
      <c r="BFO23" s="8"/>
      <c r="BFP23" s="9"/>
      <c r="BFQ23" s="8"/>
      <c r="BFR23" s="9"/>
      <c r="BFS23" s="9"/>
      <c r="BFT23" s="8"/>
      <c r="BFU23" s="8"/>
      <c r="BFV23" s="8"/>
      <c r="BFW23" s="8"/>
      <c r="BFX23" s="9"/>
      <c r="BFY23" s="9"/>
      <c r="BFZ23" s="8"/>
      <c r="BGA23" s="9"/>
      <c r="BGB23" s="8"/>
      <c r="BGC23" s="9"/>
      <c r="BGD23" s="9"/>
      <c r="BGE23" s="8"/>
      <c r="BGF23" s="8"/>
      <c r="BGG23" s="8"/>
      <c r="BGH23" s="8"/>
      <c r="BGI23" s="9"/>
      <c r="BGJ23" s="9"/>
      <c r="BGK23" s="8"/>
      <c r="BGL23" s="9"/>
      <c r="BGM23" s="8"/>
      <c r="BGN23" s="9"/>
      <c r="BGO23" s="9"/>
      <c r="BGP23" s="8"/>
      <c r="BGQ23" s="8"/>
      <c r="BGR23" s="8"/>
      <c r="BGS23" s="8"/>
      <c r="BGT23" s="9"/>
      <c r="BGU23" s="9"/>
      <c r="BGV23" s="8"/>
      <c r="BGW23" s="9"/>
      <c r="BGX23" s="8"/>
      <c r="BGY23" s="9"/>
      <c r="BGZ23" s="9"/>
      <c r="BHA23" s="8"/>
      <c r="BHB23" s="8"/>
      <c r="BHC23" s="8"/>
      <c r="BHD23" s="8"/>
      <c r="BHE23" s="9"/>
      <c r="BHF23" s="9"/>
      <c r="BHG23" s="8"/>
      <c r="BHH23" s="9"/>
      <c r="BHI23" s="8"/>
      <c r="BHJ23" s="9"/>
      <c r="BHK23" s="9"/>
      <c r="BHL23" s="8"/>
      <c r="BHM23" s="8"/>
      <c r="BHN23" s="8"/>
      <c r="BHO23" s="8"/>
      <c r="BHP23" s="9"/>
      <c r="BHQ23" s="9"/>
      <c r="BHR23" s="8"/>
      <c r="BHS23" s="9"/>
      <c r="BHT23" s="8"/>
      <c r="BHU23" s="9"/>
      <c r="BHV23" s="9"/>
      <c r="BHW23" s="8"/>
      <c r="BHX23" s="8"/>
      <c r="BHY23" s="8"/>
      <c r="BHZ23" s="8"/>
      <c r="BIA23" s="9"/>
      <c r="BIB23" s="9"/>
      <c r="BIC23" s="8"/>
      <c r="BID23" s="9"/>
      <c r="BIE23" s="8"/>
      <c r="BIF23" s="9"/>
      <c r="BIG23" s="9"/>
      <c r="BIH23" s="8"/>
      <c r="BII23" s="8"/>
      <c r="BIJ23" s="8"/>
      <c r="BIK23" s="8"/>
      <c r="BIL23" s="9"/>
      <c r="BIM23" s="9"/>
      <c r="BIN23" s="8"/>
      <c r="BIO23" s="9"/>
      <c r="BIP23" s="8"/>
      <c r="BIQ23" s="9"/>
      <c r="BIR23" s="9"/>
      <c r="BIS23" s="8"/>
      <c r="BIT23" s="8"/>
      <c r="BIU23" s="8"/>
      <c r="BIV23" s="8"/>
      <c r="BIW23" s="9"/>
      <c r="BIX23" s="9"/>
      <c r="BIY23" s="8"/>
      <c r="BIZ23" s="9"/>
      <c r="BJA23" s="8"/>
      <c r="BJB23" s="9"/>
      <c r="BJC23" s="9"/>
      <c r="BJD23" s="8"/>
      <c r="BJE23" s="8"/>
      <c r="BJF23" s="8"/>
      <c r="BJG23" s="8"/>
      <c r="BJH23" s="9"/>
      <c r="BJI23" s="9"/>
      <c r="BJJ23" s="8"/>
      <c r="BJK23" s="9"/>
      <c r="BJL23" s="8"/>
      <c r="BJM23" s="9"/>
      <c r="BJN23" s="9"/>
      <c r="BJO23" s="8"/>
      <c r="BJP23" s="8"/>
      <c r="BJQ23" s="8"/>
      <c r="BJR23" s="8"/>
      <c r="BJS23" s="9"/>
      <c r="BJT23" s="9"/>
      <c r="BJU23" s="8"/>
      <c r="BJV23" s="9"/>
      <c r="BJW23" s="8"/>
      <c r="BJX23" s="9"/>
      <c r="BJY23" s="9"/>
      <c r="BJZ23" s="8"/>
      <c r="BKA23" s="8"/>
      <c r="BKB23" s="8"/>
      <c r="BKC23" s="8"/>
      <c r="BKD23" s="9"/>
      <c r="BKE23" s="9"/>
      <c r="BKF23" s="8"/>
      <c r="BKG23" s="9"/>
      <c r="BKH23" s="8"/>
      <c r="BKI23" s="9"/>
      <c r="BKJ23" s="9"/>
      <c r="BKK23" s="8"/>
      <c r="BKL23" s="8"/>
      <c r="BKM23" s="8"/>
      <c r="BKN23" s="8"/>
      <c r="BKO23" s="9"/>
      <c r="BKP23" s="9"/>
      <c r="BKQ23" s="8"/>
      <c r="BKR23" s="9"/>
      <c r="BKS23" s="8"/>
      <c r="BKT23" s="9"/>
      <c r="BKU23" s="9"/>
      <c r="BKV23" s="8"/>
      <c r="BKW23" s="8"/>
      <c r="BKX23" s="8"/>
      <c r="BKY23" s="8"/>
      <c r="BKZ23" s="9"/>
      <c r="BLA23" s="9"/>
      <c r="BLB23" s="8"/>
      <c r="BLC23" s="9"/>
      <c r="BLD23" s="8"/>
      <c r="BLE23" s="9"/>
      <c r="BLF23" s="9"/>
      <c r="BLG23" s="8"/>
      <c r="BLH23" s="8"/>
      <c r="BLI23" s="8"/>
      <c r="BLJ23" s="8"/>
      <c r="BLK23" s="9"/>
      <c r="BLL23" s="9"/>
      <c r="BLM23" s="8"/>
      <c r="BLN23" s="9"/>
      <c r="BLO23" s="8"/>
      <c r="BLP23" s="9"/>
      <c r="BLQ23" s="9"/>
      <c r="BLR23" s="8"/>
      <c r="BLS23" s="8"/>
      <c r="BLT23" s="8"/>
      <c r="BLU23" s="8"/>
      <c r="BLV23" s="9"/>
      <c r="BLW23" s="9"/>
      <c r="BLX23" s="8"/>
      <c r="BLY23" s="9"/>
      <c r="BLZ23" s="8"/>
      <c r="BMA23" s="9"/>
      <c r="BMB23" s="9"/>
      <c r="BMC23" s="8"/>
      <c r="BMD23" s="8"/>
      <c r="BME23" s="8"/>
      <c r="BMF23" s="8"/>
      <c r="BMG23" s="9"/>
      <c r="BMH23" s="9"/>
      <c r="BMI23" s="8"/>
      <c r="BMJ23" s="9"/>
      <c r="BMK23" s="8"/>
      <c r="BML23" s="9"/>
      <c r="BMM23" s="9"/>
      <c r="BMN23" s="8"/>
      <c r="BMO23" s="8"/>
      <c r="BMP23" s="8"/>
      <c r="BMQ23" s="8"/>
      <c r="BMR23" s="9"/>
      <c r="BMS23" s="9"/>
      <c r="BMT23" s="8"/>
      <c r="BMU23" s="9"/>
      <c r="BMV23" s="8"/>
      <c r="BMW23" s="9"/>
      <c r="BMX23" s="9"/>
      <c r="BMY23" s="8"/>
      <c r="BMZ23" s="8"/>
      <c r="BNA23" s="8"/>
      <c r="BNB23" s="8"/>
      <c r="BNC23" s="9"/>
      <c r="BND23" s="9"/>
      <c r="BNE23" s="8"/>
      <c r="BNF23" s="9"/>
      <c r="BNG23" s="8"/>
      <c r="BNH23" s="9"/>
      <c r="BNI23" s="9"/>
      <c r="BNJ23" s="8"/>
      <c r="BNK23" s="8"/>
      <c r="BNL23" s="8"/>
      <c r="BNM23" s="8"/>
      <c r="BNN23" s="9"/>
      <c r="BNO23" s="9"/>
      <c r="BNP23" s="8"/>
      <c r="BNQ23" s="9"/>
      <c r="BNR23" s="8"/>
      <c r="BNS23" s="9"/>
      <c r="BNT23" s="9"/>
      <c r="BNU23" s="8"/>
      <c r="BNV23" s="8"/>
      <c r="BNW23" s="8"/>
      <c r="BNX23" s="8"/>
      <c r="BNY23" s="9"/>
      <c r="BNZ23" s="9"/>
      <c r="BOA23" s="8"/>
      <c r="BOB23" s="9"/>
      <c r="BOC23" s="8"/>
      <c r="BOD23" s="9"/>
      <c r="BOE23" s="9"/>
      <c r="BOF23" s="8"/>
      <c r="BOG23" s="8"/>
      <c r="BOH23" s="8"/>
      <c r="BOI23" s="8"/>
      <c r="BOJ23" s="9"/>
      <c r="BOK23" s="9"/>
      <c r="BOL23" s="8"/>
      <c r="BOM23" s="9"/>
      <c r="BON23" s="8"/>
      <c r="BOO23" s="9"/>
      <c r="BOP23" s="9"/>
      <c r="BOQ23" s="8"/>
      <c r="BOR23" s="8"/>
      <c r="BOS23" s="8"/>
      <c r="BOT23" s="8"/>
      <c r="BOU23" s="9"/>
      <c r="BOV23" s="9"/>
      <c r="BOW23" s="8"/>
      <c r="BOX23" s="9"/>
      <c r="BOY23" s="8"/>
      <c r="BOZ23" s="9"/>
      <c r="BPA23" s="9"/>
      <c r="BPB23" s="8"/>
      <c r="BPC23" s="8"/>
      <c r="BPD23" s="8"/>
      <c r="BPE23" s="8"/>
      <c r="BPF23" s="9"/>
      <c r="BPG23" s="9"/>
      <c r="BPH23" s="8"/>
      <c r="BPI23" s="9"/>
      <c r="BPJ23" s="8"/>
      <c r="BPK23" s="9"/>
      <c r="BPL23" s="9"/>
      <c r="BPM23" s="8"/>
      <c r="BPN23" s="8"/>
      <c r="BPO23" s="8"/>
      <c r="BPP23" s="8"/>
      <c r="BPQ23" s="9"/>
      <c r="BPR23" s="9"/>
      <c r="BPS23" s="8"/>
      <c r="BPT23" s="9"/>
      <c r="BPU23" s="8"/>
      <c r="BPV23" s="9"/>
      <c r="BPW23" s="9"/>
      <c r="BPX23" s="8"/>
      <c r="BPY23" s="8"/>
      <c r="BPZ23" s="8"/>
      <c r="BQA23" s="8"/>
      <c r="BQB23" s="9"/>
      <c r="BQC23" s="9"/>
      <c r="BQD23" s="8"/>
      <c r="BQE23" s="9"/>
      <c r="BQF23" s="8"/>
      <c r="BQG23" s="9"/>
      <c r="BQH23" s="9"/>
      <c r="BQI23" s="8"/>
      <c r="BQJ23" s="8"/>
      <c r="BQK23" s="8"/>
      <c r="BQL23" s="8"/>
      <c r="BQM23" s="9"/>
      <c r="BQN23" s="9"/>
      <c r="BQO23" s="8"/>
      <c r="BQP23" s="9"/>
      <c r="BQQ23" s="8"/>
      <c r="BQR23" s="9"/>
      <c r="BQS23" s="9"/>
      <c r="BQT23" s="8"/>
      <c r="BQU23" s="8"/>
      <c r="BQV23" s="8"/>
      <c r="BQW23" s="8"/>
      <c r="BQX23" s="9"/>
      <c r="BQY23" s="9"/>
      <c r="BQZ23" s="8"/>
      <c r="BRA23" s="9"/>
      <c r="BRB23" s="8"/>
      <c r="BRC23" s="9"/>
      <c r="BRD23" s="9"/>
      <c r="BRE23" s="8"/>
      <c r="BRF23" s="8"/>
      <c r="BRG23" s="8"/>
      <c r="BRH23" s="8"/>
      <c r="BRI23" s="9"/>
      <c r="BRJ23" s="9"/>
      <c r="BRK23" s="8"/>
      <c r="BRL23" s="9"/>
      <c r="BRM23" s="8"/>
      <c r="BRN23" s="9"/>
      <c r="BRO23" s="9"/>
      <c r="BRP23" s="8"/>
      <c r="BRQ23" s="8"/>
      <c r="BRR23" s="8"/>
      <c r="BRS23" s="8"/>
      <c r="BRT23" s="9"/>
      <c r="BRU23" s="9"/>
      <c r="BRV23" s="8"/>
      <c r="BRW23" s="9"/>
      <c r="BRX23" s="8"/>
      <c r="BRY23" s="9"/>
      <c r="BRZ23" s="9"/>
      <c r="BSA23" s="8"/>
      <c r="BSB23" s="8"/>
      <c r="BSC23" s="8"/>
      <c r="BSD23" s="8"/>
      <c r="BSE23" s="9"/>
      <c r="BSF23" s="9"/>
      <c r="BSG23" s="8"/>
      <c r="BSH23" s="9"/>
      <c r="BSI23" s="8"/>
      <c r="BSJ23" s="9"/>
      <c r="BSK23" s="9"/>
      <c r="BSL23" s="8"/>
      <c r="BSM23" s="8"/>
      <c r="BSN23" s="8"/>
      <c r="BSO23" s="8"/>
      <c r="BSP23" s="9"/>
      <c r="BSQ23" s="9"/>
      <c r="BSR23" s="8"/>
      <c r="BSS23" s="9"/>
      <c r="BST23" s="8"/>
      <c r="BSU23" s="9"/>
      <c r="BSV23" s="9"/>
      <c r="BSW23" s="8"/>
      <c r="BSX23" s="8"/>
      <c r="BSY23" s="8"/>
      <c r="BSZ23" s="8"/>
      <c r="BTA23" s="9"/>
      <c r="BTB23" s="9"/>
      <c r="BTC23" s="8"/>
      <c r="BTD23" s="9"/>
      <c r="BTE23" s="8"/>
      <c r="BTF23" s="9"/>
      <c r="BTG23" s="9"/>
      <c r="BTH23" s="8"/>
      <c r="BTI23" s="8"/>
      <c r="BTJ23" s="8"/>
      <c r="BTK23" s="8"/>
      <c r="BTL23" s="9"/>
      <c r="BTM23" s="9"/>
      <c r="BTN23" s="8"/>
      <c r="BTO23" s="9"/>
      <c r="BTP23" s="8"/>
      <c r="BTQ23" s="9"/>
      <c r="BTR23" s="9"/>
      <c r="BTS23" s="8"/>
      <c r="BTT23" s="8"/>
      <c r="BTU23" s="8"/>
      <c r="BTV23" s="8"/>
      <c r="BTW23" s="9"/>
      <c r="BTX23" s="9"/>
      <c r="BTY23" s="8"/>
      <c r="BTZ23" s="9"/>
      <c r="BUA23" s="8"/>
      <c r="BUB23" s="9"/>
      <c r="BUC23" s="9"/>
      <c r="BUD23" s="8"/>
      <c r="BUE23" s="8"/>
      <c r="BUF23" s="8"/>
      <c r="BUG23" s="8"/>
      <c r="BUH23" s="9"/>
      <c r="BUI23" s="9"/>
      <c r="BUJ23" s="8"/>
      <c r="BUK23" s="9"/>
      <c r="BUL23" s="8"/>
      <c r="BUM23" s="9"/>
      <c r="BUN23" s="9"/>
      <c r="BUO23" s="8"/>
      <c r="BUP23" s="8"/>
      <c r="BUQ23" s="8"/>
      <c r="BUR23" s="8"/>
      <c r="BUS23" s="9"/>
      <c r="BUT23" s="9"/>
      <c r="BUU23" s="8"/>
      <c r="BUV23" s="9"/>
      <c r="BUW23" s="8"/>
      <c r="BUX23" s="9"/>
      <c r="BUY23" s="9"/>
      <c r="BUZ23" s="8"/>
      <c r="BVA23" s="8"/>
      <c r="BVB23" s="8"/>
      <c r="BVC23" s="8"/>
      <c r="BVD23" s="9"/>
      <c r="BVE23" s="9"/>
      <c r="BVF23" s="8"/>
      <c r="BVG23" s="9"/>
      <c r="BVH23" s="8"/>
      <c r="BVI23" s="9"/>
      <c r="BVJ23" s="9"/>
      <c r="BVK23" s="8"/>
      <c r="BVL23" s="8"/>
      <c r="BVM23" s="8"/>
      <c r="BVN23" s="8"/>
      <c r="BVO23" s="9"/>
      <c r="BVP23" s="9"/>
      <c r="BVQ23" s="8"/>
      <c r="BVR23" s="9"/>
      <c r="BVS23" s="8"/>
      <c r="BVT23" s="9"/>
      <c r="BVU23" s="9"/>
      <c r="BVV23" s="8"/>
      <c r="BVW23" s="8"/>
      <c r="BVX23" s="8"/>
      <c r="BVY23" s="8"/>
      <c r="BVZ23" s="9"/>
      <c r="BWA23" s="9"/>
      <c r="BWB23" s="8"/>
      <c r="BWC23" s="9"/>
      <c r="BWD23" s="8"/>
      <c r="BWE23" s="9"/>
      <c r="BWF23" s="9"/>
      <c r="BWG23" s="8"/>
      <c r="BWH23" s="8"/>
      <c r="BWI23" s="8"/>
      <c r="BWJ23" s="8"/>
      <c r="BWK23" s="9"/>
      <c r="BWL23" s="9"/>
      <c r="BWM23" s="8"/>
      <c r="BWN23" s="9"/>
      <c r="BWO23" s="8"/>
      <c r="BWP23" s="9"/>
      <c r="BWQ23" s="9"/>
      <c r="BWR23" s="8"/>
      <c r="BWS23" s="8"/>
      <c r="BWT23" s="8"/>
      <c r="BWU23" s="8"/>
      <c r="BWV23" s="9"/>
      <c r="BWW23" s="9"/>
      <c r="BWX23" s="8"/>
      <c r="BWY23" s="9"/>
      <c r="BWZ23" s="8"/>
      <c r="BXA23" s="9"/>
      <c r="BXB23" s="9"/>
      <c r="BXC23" s="8"/>
      <c r="BXD23" s="8"/>
      <c r="BXE23" s="8"/>
      <c r="BXF23" s="8"/>
      <c r="BXG23" s="9"/>
      <c r="BXH23" s="9"/>
      <c r="BXI23" s="8"/>
      <c r="BXJ23" s="9"/>
      <c r="BXK23" s="8"/>
      <c r="BXL23" s="9"/>
      <c r="BXM23" s="9"/>
      <c r="BXN23" s="8"/>
      <c r="BXO23" s="8"/>
      <c r="BXP23" s="8"/>
      <c r="BXQ23" s="8"/>
      <c r="BXR23" s="9"/>
      <c r="BXS23" s="9"/>
      <c r="BXT23" s="8"/>
      <c r="BXU23" s="9"/>
      <c r="BXV23" s="8"/>
      <c r="BXW23" s="9"/>
      <c r="BXX23" s="9"/>
      <c r="BXY23" s="8"/>
      <c r="BXZ23" s="8"/>
      <c r="BYA23" s="8"/>
      <c r="BYB23" s="8"/>
      <c r="BYC23" s="9"/>
      <c r="BYD23" s="9"/>
      <c r="BYE23" s="8"/>
      <c r="BYF23" s="9"/>
      <c r="BYG23" s="8"/>
      <c r="BYH23" s="9"/>
      <c r="BYI23" s="9"/>
      <c r="BYJ23" s="8"/>
      <c r="BYK23" s="8"/>
      <c r="BYL23" s="8"/>
      <c r="BYM23" s="8"/>
      <c r="BYN23" s="9"/>
      <c r="BYO23" s="9"/>
      <c r="BYP23" s="8"/>
      <c r="BYQ23" s="9"/>
      <c r="BYR23" s="8"/>
      <c r="BYS23" s="9"/>
      <c r="BYT23" s="9"/>
      <c r="BYU23" s="8"/>
      <c r="BYV23" s="8"/>
      <c r="BYW23" s="8"/>
      <c r="BYX23" s="8"/>
      <c r="BYY23" s="9"/>
      <c r="BYZ23" s="9"/>
      <c r="BZA23" s="8"/>
      <c r="BZB23" s="9"/>
      <c r="BZC23" s="8"/>
      <c r="BZD23" s="9"/>
      <c r="BZE23" s="9"/>
      <c r="BZF23" s="8"/>
      <c r="BZG23" s="8"/>
      <c r="BZH23" s="8"/>
      <c r="BZI23" s="8"/>
      <c r="BZJ23" s="9"/>
      <c r="BZK23" s="9"/>
      <c r="BZL23" s="8"/>
      <c r="BZM23" s="9"/>
      <c r="BZN23" s="8"/>
      <c r="BZO23" s="9"/>
      <c r="BZP23" s="9"/>
      <c r="BZQ23" s="8"/>
      <c r="BZR23" s="8"/>
      <c r="BZS23" s="8"/>
      <c r="BZT23" s="8"/>
      <c r="BZU23" s="9"/>
      <c r="BZV23" s="9"/>
      <c r="BZW23" s="8"/>
      <c r="BZX23" s="9"/>
      <c r="BZY23" s="8"/>
      <c r="BZZ23" s="9"/>
      <c r="CAA23" s="9"/>
      <c r="CAB23" s="8"/>
      <c r="CAC23" s="8"/>
      <c r="CAD23" s="8"/>
      <c r="CAE23" s="8"/>
      <c r="CAF23" s="9"/>
      <c r="CAG23" s="9"/>
      <c r="CAH23" s="8"/>
      <c r="CAI23" s="9"/>
      <c r="CAJ23" s="8"/>
      <c r="CAK23" s="9"/>
      <c r="CAL23" s="9"/>
      <c r="CAM23" s="8"/>
      <c r="CAN23" s="8"/>
      <c r="CAO23" s="8"/>
      <c r="CAP23" s="8"/>
      <c r="CAQ23" s="9"/>
      <c r="CAR23" s="9"/>
      <c r="CAS23" s="8"/>
      <c r="CAT23" s="9"/>
      <c r="CAU23" s="8"/>
      <c r="CAV23" s="9"/>
      <c r="CAW23" s="9"/>
      <c r="CAX23" s="8"/>
      <c r="CAY23" s="8"/>
      <c r="CAZ23" s="8"/>
      <c r="CBA23" s="8"/>
      <c r="CBB23" s="9"/>
      <c r="CBC23" s="9"/>
      <c r="CBD23" s="8"/>
      <c r="CBE23" s="9"/>
      <c r="CBF23" s="8"/>
      <c r="CBG23" s="9"/>
      <c r="CBH23" s="9"/>
      <c r="CBI23" s="8"/>
      <c r="CBJ23" s="8"/>
      <c r="CBK23" s="8"/>
      <c r="CBL23" s="8"/>
      <c r="CBM23" s="9"/>
      <c r="CBN23" s="9"/>
      <c r="CBO23" s="8"/>
      <c r="CBP23" s="9"/>
      <c r="CBQ23" s="8"/>
      <c r="CBR23" s="9"/>
      <c r="CBS23" s="9"/>
      <c r="CBT23" s="8"/>
      <c r="CBU23" s="8"/>
      <c r="CBV23" s="8"/>
      <c r="CBW23" s="8"/>
      <c r="CBX23" s="9"/>
      <c r="CBY23" s="9"/>
      <c r="CBZ23" s="8"/>
      <c r="CCA23" s="9"/>
      <c r="CCB23" s="8"/>
      <c r="CCC23" s="9"/>
      <c r="CCD23" s="9"/>
      <c r="CCE23" s="8"/>
      <c r="CCF23" s="8"/>
      <c r="CCG23" s="8"/>
      <c r="CCH23" s="8"/>
      <c r="CCI23" s="9"/>
      <c r="CCJ23" s="9"/>
      <c r="CCK23" s="8"/>
      <c r="CCL23" s="9"/>
      <c r="CCM23" s="8"/>
      <c r="CCN23" s="9"/>
      <c r="CCO23" s="9"/>
      <c r="CCP23" s="8"/>
      <c r="CCQ23" s="8"/>
      <c r="CCR23" s="8"/>
      <c r="CCS23" s="8"/>
      <c r="CCT23" s="9"/>
      <c r="CCU23" s="9"/>
      <c r="CCV23" s="8"/>
      <c r="CCW23" s="9"/>
      <c r="CCX23" s="8"/>
      <c r="CCY23" s="9"/>
      <c r="CCZ23" s="9"/>
      <c r="CDA23" s="8"/>
      <c r="CDB23" s="8"/>
      <c r="CDC23" s="8"/>
      <c r="CDD23" s="8"/>
      <c r="CDE23" s="9"/>
      <c r="CDF23" s="9"/>
      <c r="CDG23" s="8"/>
      <c r="CDH23" s="9"/>
      <c r="CDI23" s="8"/>
      <c r="CDJ23" s="9"/>
      <c r="CDK23" s="9"/>
      <c r="CDL23" s="8"/>
      <c r="CDM23" s="8"/>
      <c r="CDN23" s="8"/>
      <c r="CDO23" s="8"/>
      <c r="CDP23" s="9"/>
      <c r="CDQ23" s="9"/>
      <c r="CDR23" s="8"/>
      <c r="CDS23" s="9"/>
      <c r="CDT23" s="8"/>
      <c r="CDU23" s="9"/>
      <c r="CDV23" s="9"/>
      <c r="CDW23" s="8"/>
      <c r="CDX23" s="8"/>
      <c r="CDY23" s="8"/>
      <c r="CDZ23" s="8"/>
      <c r="CEA23" s="9"/>
      <c r="CEB23" s="9"/>
      <c r="CEC23" s="8"/>
      <c r="CED23" s="9"/>
      <c r="CEE23" s="8"/>
      <c r="CEF23" s="9"/>
      <c r="CEG23" s="9"/>
      <c r="CEH23" s="8"/>
      <c r="CEI23" s="8"/>
      <c r="CEJ23" s="8"/>
      <c r="CEK23" s="8"/>
      <c r="CEL23" s="9"/>
      <c r="CEM23" s="9"/>
      <c r="CEN23" s="8"/>
      <c r="CEO23" s="9"/>
      <c r="CEP23" s="8"/>
      <c r="CEQ23" s="9"/>
      <c r="CER23" s="9"/>
      <c r="CES23" s="8"/>
      <c r="CET23" s="8"/>
      <c r="CEU23" s="8"/>
      <c r="CEV23" s="8"/>
      <c r="CEW23" s="9"/>
      <c r="CEX23" s="9"/>
      <c r="CEY23" s="8"/>
      <c r="CEZ23" s="9"/>
      <c r="CFA23" s="8"/>
      <c r="CFB23" s="9"/>
      <c r="CFC23" s="9"/>
      <c r="CFD23" s="8"/>
      <c r="CFE23" s="8"/>
      <c r="CFF23" s="8"/>
      <c r="CFG23" s="8"/>
      <c r="CFH23" s="9"/>
      <c r="CFI23" s="9"/>
      <c r="CFJ23" s="8"/>
      <c r="CFK23" s="9"/>
      <c r="CFL23" s="8"/>
      <c r="CFM23" s="9"/>
      <c r="CFN23" s="9"/>
      <c r="CFO23" s="8"/>
      <c r="CFP23" s="8"/>
      <c r="CFQ23" s="8"/>
      <c r="CFR23" s="8"/>
      <c r="CFS23" s="9"/>
      <c r="CFT23" s="9"/>
      <c r="CFU23" s="8"/>
      <c r="CFV23" s="9"/>
      <c r="CFW23" s="8"/>
      <c r="CFX23" s="9"/>
      <c r="CFY23" s="9"/>
      <c r="CFZ23" s="8"/>
      <c r="CGA23" s="8"/>
      <c r="CGB23" s="8"/>
      <c r="CGC23" s="8"/>
      <c r="CGD23" s="9"/>
      <c r="CGE23" s="9"/>
      <c r="CGF23" s="8"/>
      <c r="CGG23" s="9"/>
      <c r="CGH23" s="8"/>
      <c r="CGI23" s="9"/>
      <c r="CGJ23" s="9"/>
      <c r="CGK23" s="8"/>
      <c r="CGL23" s="8"/>
      <c r="CGM23" s="8"/>
      <c r="CGN23" s="8"/>
      <c r="CGO23" s="9"/>
      <c r="CGP23" s="9"/>
      <c r="CGQ23" s="8"/>
      <c r="CGR23" s="9"/>
      <c r="CGS23" s="8"/>
      <c r="CGT23" s="9"/>
      <c r="CGU23" s="9"/>
      <c r="CGV23" s="8"/>
      <c r="CGW23" s="8"/>
      <c r="CGX23" s="8"/>
      <c r="CGY23" s="8"/>
      <c r="CGZ23" s="9"/>
      <c r="CHA23" s="9"/>
      <c r="CHB23" s="8"/>
      <c r="CHC23" s="9"/>
      <c r="CHD23" s="8"/>
      <c r="CHE23" s="9"/>
      <c r="CHF23" s="9"/>
      <c r="CHG23" s="8"/>
      <c r="CHH23" s="8"/>
      <c r="CHI23" s="8"/>
      <c r="CHJ23" s="8"/>
      <c r="CHK23" s="9"/>
      <c r="CHL23" s="9"/>
      <c r="CHM23" s="8"/>
      <c r="CHN23" s="9"/>
      <c r="CHO23" s="8"/>
      <c r="CHP23" s="9"/>
      <c r="CHQ23" s="9"/>
      <c r="CHR23" s="8"/>
      <c r="CHS23" s="8"/>
      <c r="CHT23" s="8"/>
      <c r="CHU23" s="8"/>
      <c r="CHV23" s="9"/>
      <c r="CHW23" s="9"/>
      <c r="CHX23" s="8"/>
      <c r="CHY23" s="9"/>
      <c r="CHZ23" s="8"/>
      <c r="CIA23" s="9"/>
      <c r="CIB23" s="9"/>
      <c r="CIC23" s="8"/>
      <c r="CID23" s="8"/>
      <c r="CIE23" s="8"/>
      <c r="CIF23" s="8"/>
      <c r="CIG23" s="9"/>
      <c r="CIH23" s="9"/>
      <c r="CII23" s="8"/>
      <c r="CIJ23" s="9"/>
      <c r="CIK23" s="8"/>
      <c r="CIL23" s="9"/>
      <c r="CIM23" s="9"/>
      <c r="CIN23" s="8"/>
      <c r="CIO23" s="8"/>
      <c r="CIP23" s="8"/>
      <c r="CIQ23" s="8"/>
      <c r="CIR23" s="9"/>
      <c r="CIS23" s="9"/>
      <c r="CIT23" s="8"/>
      <c r="CIU23" s="9"/>
      <c r="CIV23" s="8"/>
      <c r="CIW23" s="9"/>
      <c r="CIX23" s="9"/>
      <c r="CIY23" s="8"/>
      <c r="CIZ23" s="8"/>
      <c r="CJA23" s="8"/>
      <c r="CJB23" s="8"/>
      <c r="CJC23" s="9"/>
      <c r="CJD23" s="9"/>
      <c r="CJE23" s="8"/>
      <c r="CJF23" s="9"/>
      <c r="CJG23" s="8"/>
      <c r="CJH23" s="9"/>
      <c r="CJI23" s="9"/>
      <c r="CJJ23" s="8"/>
      <c r="CJK23" s="8"/>
      <c r="CJL23" s="8"/>
      <c r="CJM23" s="8"/>
      <c r="CJN23" s="9"/>
      <c r="CJO23" s="9"/>
      <c r="CJP23" s="8"/>
      <c r="CJQ23" s="9"/>
      <c r="CJR23" s="8"/>
      <c r="CJS23" s="9"/>
      <c r="CJT23" s="9"/>
      <c r="CJU23" s="8"/>
      <c r="CJV23" s="8"/>
      <c r="CJW23" s="8"/>
      <c r="CJX23" s="8"/>
      <c r="CJY23" s="9"/>
      <c r="CJZ23" s="9"/>
      <c r="CKA23" s="8"/>
      <c r="CKB23" s="9"/>
      <c r="CKC23" s="8"/>
      <c r="CKD23" s="9"/>
      <c r="CKE23" s="9"/>
      <c r="CKF23" s="8"/>
      <c r="CKG23" s="8"/>
      <c r="CKH23" s="8"/>
      <c r="CKI23" s="8"/>
      <c r="CKJ23" s="9"/>
      <c r="CKK23" s="9"/>
      <c r="CKL23" s="8"/>
      <c r="CKM23" s="9"/>
      <c r="CKN23" s="8"/>
      <c r="CKO23" s="9"/>
      <c r="CKP23" s="9"/>
      <c r="CKQ23" s="8"/>
      <c r="CKR23" s="8"/>
      <c r="CKS23" s="8"/>
      <c r="CKT23" s="8"/>
      <c r="CKU23" s="9"/>
      <c r="CKV23" s="9"/>
      <c r="CKW23" s="8"/>
      <c r="CKX23" s="9"/>
      <c r="CKY23" s="8"/>
      <c r="CKZ23" s="9"/>
      <c r="CLA23" s="9"/>
      <c r="CLB23" s="8"/>
      <c r="CLC23" s="8"/>
      <c r="CLD23" s="8"/>
      <c r="CLE23" s="8"/>
      <c r="CLF23" s="9"/>
      <c r="CLG23" s="9"/>
      <c r="CLH23" s="8"/>
      <c r="CLI23" s="9"/>
      <c r="CLJ23" s="8"/>
      <c r="CLK23" s="9"/>
      <c r="CLL23" s="9"/>
      <c r="CLM23" s="8"/>
      <c r="CLN23" s="8"/>
      <c r="CLO23" s="8"/>
      <c r="CLP23" s="8"/>
      <c r="CLQ23" s="9"/>
      <c r="CLR23" s="9"/>
      <c r="CLS23" s="8"/>
      <c r="CLT23" s="9"/>
      <c r="CLU23" s="8"/>
      <c r="CLV23" s="9"/>
      <c r="CLW23" s="9"/>
      <c r="CLX23" s="8"/>
      <c r="CLY23" s="8"/>
      <c r="CLZ23" s="8"/>
      <c r="CMA23" s="8"/>
      <c r="CMB23" s="9"/>
      <c r="CMC23" s="9"/>
      <c r="CMD23" s="8"/>
      <c r="CME23" s="9"/>
      <c r="CMF23" s="8"/>
      <c r="CMG23" s="9"/>
      <c r="CMH23" s="9"/>
      <c r="CMI23" s="8"/>
      <c r="CMJ23" s="8"/>
      <c r="CMK23" s="8"/>
      <c r="CML23" s="8"/>
      <c r="CMM23" s="9"/>
      <c r="CMN23" s="9"/>
      <c r="CMO23" s="8"/>
      <c r="CMP23" s="9"/>
      <c r="CMQ23" s="8"/>
      <c r="CMR23" s="9"/>
      <c r="CMS23" s="9"/>
      <c r="CMT23" s="8"/>
      <c r="CMU23" s="8"/>
      <c r="CMV23" s="8"/>
      <c r="CMW23" s="8"/>
      <c r="CMX23" s="9"/>
      <c r="CMY23" s="9"/>
      <c r="CMZ23" s="8"/>
      <c r="CNA23" s="9"/>
      <c r="CNB23" s="8"/>
      <c r="CNC23" s="9"/>
      <c r="CND23" s="9"/>
      <c r="CNE23" s="8"/>
      <c r="CNF23" s="8"/>
      <c r="CNG23" s="8"/>
      <c r="CNH23" s="8"/>
      <c r="CNI23" s="9"/>
      <c r="CNJ23" s="9"/>
      <c r="CNK23" s="8"/>
      <c r="CNL23" s="9"/>
      <c r="CNM23" s="8"/>
      <c r="CNN23" s="9"/>
      <c r="CNO23" s="9"/>
      <c r="CNP23" s="8"/>
      <c r="CNQ23" s="8"/>
      <c r="CNR23" s="8"/>
      <c r="CNS23" s="8"/>
      <c r="CNT23" s="9"/>
      <c r="CNU23" s="9"/>
      <c r="CNV23" s="8"/>
      <c r="CNW23" s="9"/>
      <c r="CNX23" s="8"/>
      <c r="CNY23" s="9"/>
      <c r="CNZ23" s="9"/>
      <c r="COA23" s="8"/>
      <c r="COB23" s="8"/>
      <c r="COC23" s="8"/>
      <c r="COD23" s="8"/>
      <c r="COE23" s="9"/>
      <c r="COF23" s="9"/>
      <c r="COG23" s="8"/>
      <c r="COH23" s="9"/>
      <c r="COI23" s="8"/>
      <c r="COJ23" s="9"/>
      <c r="COK23" s="9"/>
      <c r="COL23" s="8"/>
      <c r="COM23" s="8"/>
      <c r="CON23" s="8"/>
      <c r="COO23" s="8"/>
      <c r="COP23" s="9"/>
      <c r="COQ23" s="9"/>
      <c r="COR23" s="8"/>
      <c r="COS23" s="9"/>
      <c r="COT23" s="8"/>
      <c r="COU23" s="9"/>
      <c r="COV23" s="9"/>
      <c r="COW23" s="8"/>
      <c r="COX23" s="8"/>
      <c r="COY23" s="8"/>
      <c r="COZ23" s="8"/>
      <c r="CPA23" s="9"/>
      <c r="CPB23" s="9"/>
      <c r="CPC23" s="8"/>
      <c r="CPD23" s="9"/>
      <c r="CPE23" s="8"/>
      <c r="CPF23" s="9"/>
      <c r="CPG23" s="9"/>
      <c r="CPH23" s="8"/>
      <c r="CPI23" s="8"/>
      <c r="CPJ23" s="8"/>
      <c r="CPK23" s="8"/>
      <c r="CPL23" s="9"/>
      <c r="CPM23" s="9"/>
      <c r="CPN23" s="8"/>
      <c r="CPO23" s="9"/>
      <c r="CPP23" s="8"/>
      <c r="CPQ23" s="9"/>
      <c r="CPR23" s="9"/>
      <c r="CPS23" s="8"/>
      <c r="CPT23" s="8"/>
      <c r="CPU23" s="8"/>
      <c r="CPV23" s="8"/>
      <c r="CPW23" s="9"/>
      <c r="CPX23" s="9"/>
      <c r="CPY23" s="8"/>
      <c r="CPZ23" s="9"/>
      <c r="CQA23" s="8"/>
      <c r="CQB23" s="9"/>
      <c r="CQC23" s="9"/>
      <c r="CQD23" s="8"/>
      <c r="CQE23" s="8"/>
      <c r="CQF23" s="8"/>
      <c r="CQG23" s="8"/>
      <c r="CQH23" s="9"/>
      <c r="CQI23" s="9"/>
      <c r="CQJ23" s="8"/>
      <c r="CQK23" s="9"/>
      <c r="CQL23" s="8"/>
      <c r="CQM23" s="9"/>
      <c r="CQN23" s="9"/>
      <c r="CQO23" s="8"/>
      <c r="CQP23" s="8"/>
      <c r="CQQ23" s="8"/>
      <c r="CQR23" s="8"/>
      <c r="CQS23" s="9"/>
      <c r="CQT23" s="9"/>
      <c r="CQU23" s="8"/>
      <c r="CQV23" s="9"/>
      <c r="CQW23" s="8"/>
      <c r="CQX23" s="9"/>
      <c r="CQY23" s="9"/>
      <c r="CQZ23" s="8"/>
      <c r="CRA23" s="8"/>
      <c r="CRB23" s="8"/>
      <c r="CRC23" s="8"/>
      <c r="CRD23" s="9"/>
      <c r="CRE23" s="9"/>
      <c r="CRF23" s="8"/>
      <c r="CRG23" s="9"/>
      <c r="CRH23" s="8"/>
      <c r="CRI23" s="9"/>
      <c r="CRJ23" s="9"/>
      <c r="CRK23" s="8"/>
      <c r="CRL23" s="8"/>
      <c r="CRM23" s="8"/>
      <c r="CRN23" s="8"/>
      <c r="CRO23" s="9"/>
      <c r="CRP23" s="9"/>
      <c r="CRQ23" s="8"/>
      <c r="CRR23" s="9"/>
      <c r="CRS23" s="8"/>
      <c r="CRT23" s="9"/>
      <c r="CRU23" s="9"/>
      <c r="CRV23" s="8"/>
      <c r="CRW23" s="8"/>
      <c r="CRX23" s="8"/>
      <c r="CRY23" s="8"/>
      <c r="CRZ23" s="9"/>
      <c r="CSA23" s="9"/>
      <c r="CSB23" s="8"/>
      <c r="CSC23" s="9"/>
      <c r="CSD23" s="8"/>
      <c r="CSE23" s="9"/>
      <c r="CSF23" s="9"/>
      <c r="CSG23" s="8"/>
      <c r="CSH23" s="8"/>
      <c r="CSI23" s="8"/>
      <c r="CSJ23" s="8"/>
      <c r="CSK23" s="9"/>
      <c r="CSL23" s="9"/>
      <c r="CSM23" s="8"/>
      <c r="CSN23" s="9"/>
      <c r="CSO23" s="8"/>
      <c r="CSP23" s="9"/>
      <c r="CSQ23" s="9"/>
      <c r="CSR23" s="8"/>
      <c r="CSS23" s="8"/>
      <c r="CST23" s="8"/>
      <c r="CSU23" s="8"/>
      <c r="CSV23" s="9"/>
      <c r="CSW23" s="9"/>
      <c r="CSX23" s="8"/>
      <c r="CSY23" s="9"/>
      <c r="CSZ23" s="8"/>
      <c r="CTA23" s="9"/>
      <c r="CTB23" s="9"/>
      <c r="CTC23" s="8"/>
      <c r="CTD23" s="8"/>
      <c r="CTE23" s="8"/>
      <c r="CTF23" s="8"/>
      <c r="CTG23" s="9"/>
      <c r="CTH23" s="9"/>
      <c r="CTI23" s="8"/>
      <c r="CTJ23" s="9"/>
      <c r="CTK23" s="8"/>
      <c r="CTL23" s="9"/>
      <c r="CTM23" s="9"/>
      <c r="CTN23" s="8"/>
      <c r="CTO23" s="8"/>
      <c r="CTP23" s="8"/>
      <c r="CTQ23" s="8"/>
      <c r="CTR23" s="9"/>
      <c r="CTS23" s="9"/>
      <c r="CTT23" s="8"/>
      <c r="CTU23" s="9"/>
      <c r="CTV23" s="8"/>
      <c r="CTW23" s="9"/>
      <c r="CTX23" s="9"/>
      <c r="CTY23" s="8"/>
      <c r="CTZ23" s="8"/>
      <c r="CUA23" s="8"/>
      <c r="CUB23" s="8"/>
      <c r="CUC23" s="9"/>
      <c r="CUD23" s="9"/>
      <c r="CUE23" s="8"/>
      <c r="CUF23" s="9"/>
      <c r="CUG23" s="8"/>
      <c r="CUH23" s="9"/>
      <c r="CUI23" s="9"/>
      <c r="CUJ23" s="8"/>
      <c r="CUK23" s="8"/>
      <c r="CUL23" s="8"/>
      <c r="CUM23" s="8"/>
      <c r="CUN23" s="9"/>
      <c r="CUO23" s="9"/>
      <c r="CUP23" s="8"/>
      <c r="CUQ23" s="9"/>
      <c r="CUR23" s="8"/>
      <c r="CUS23" s="9"/>
      <c r="CUT23" s="9"/>
      <c r="CUU23" s="8"/>
      <c r="CUV23" s="8"/>
      <c r="CUW23" s="8"/>
      <c r="CUX23" s="8"/>
      <c r="CUY23" s="9"/>
      <c r="CUZ23" s="9"/>
      <c r="CVA23" s="8"/>
      <c r="CVB23" s="9"/>
      <c r="CVC23" s="8"/>
      <c r="CVD23" s="9"/>
      <c r="CVE23" s="9"/>
      <c r="CVF23" s="8"/>
      <c r="CVG23" s="8"/>
      <c r="CVH23" s="8"/>
      <c r="CVI23" s="8"/>
      <c r="CVJ23" s="9"/>
      <c r="CVK23" s="9"/>
      <c r="CVL23" s="8"/>
      <c r="CVM23" s="9"/>
      <c r="CVN23" s="8"/>
      <c r="CVO23" s="9"/>
      <c r="CVP23" s="9"/>
      <c r="CVQ23" s="8"/>
      <c r="CVR23" s="8"/>
      <c r="CVS23" s="8"/>
      <c r="CVT23" s="8"/>
      <c r="CVU23" s="9"/>
      <c r="CVV23" s="9"/>
      <c r="CVW23" s="8"/>
      <c r="CVX23" s="9"/>
      <c r="CVY23" s="8"/>
      <c r="CVZ23" s="9"/>
      <c r="CWA23" s="9"/>
      <c r="CWB23" s="8"/>
      <c r="CWC23" s="8"/>
      <c r="CWD23" s="8"/>
      <c r="CWE23" s="8"/>
      <c r="CWF23" s="9"/>
      <c r="CWG23" s="9"/>
      <c r="CWH23" s="8"/>
      <c r="CWI23" s="9"/>
      <c r="CWJ23" s="8"/>
      <c r="CWK23" s="9"/>
      <c r="CWL23" s="9"/>
      <c r="CWM23" s="8"/>
      <c r="CWN23" s="8"/>
      <c r="CWO23" s="8"/>
      <c r="CWP23" s="8"/>
      <c r="CWQ23" s="9"/>
      <c r="CWR23" s="9"/>
      <c r="CWS23" s="8"/>
      <c r="CWT23" s="9"/>
      <c r="CWU23" s="8"/>
      <c r="CWV23" s="9"/>
      <c r="CWW23" s="9"/>
      <c r="CWX23" s="8"/>
      <c r="CWY23" s="8"/>
      <c r="CWZ23" s="8"/>
      <c r="CXA23" s="8"/>
      <c r="CXB23" s="9"/>
      <c r="CXC23" s="9"/>
      <c r="CXD23" s="8"/>
      <c r="CXE23" s="9"/>
      <c r="CXF23" s="8"/>
      <c r="CXG23" s="9"/>
      <c r="CXH23" s="9"/>
      <c r="CXI23" s="8"/>
      <c r="CXJ23" s="8"/>
      <c r="CXK23" s="8"/>
      <c r="CXL23" s="8"/>
      <c r="CXM23" s="9"/>
      <c r="CXN23" s="9"/>
      <c r="CXO23" s="8"/>
      <c r="CXP23" s="9"/>
      <c r="CXQ23" s="8"/>
      <c r="CXR23" s="9"/>
      <c r="CXS23" s="9"/>
      <c r="CXT23" s="8"/>
      <c r="CXU23" s="8"/>
      <c r="CXV23" s="8"/>
      <c r="CXW23" s="8"/>
      <c r="CXX23" s="9"/>
      <c r="CXY23" s="9"/>
      <c r="CXZ23" s="8"/>
      <c r="CYA23" s="9"/>
      <c r="CYB23" s="8"/>
      <c r="CYC23" s="9"/>
      <c r="CYD23" s="9"/>
      <c r="CYE23" s="8"/>
      <c r="CYF23" s="8"/>
      <c r="CYG23" s="8"/>
      <c r="CYH23" s="8"/>
      <c r="CYI23" s="9"/>
      <c r="CYJ23" s="9"/>
      <c r="CYK23" s="8"/>
      <c r="CYL23" s="9"/>
      <c r="CYM23" s="8"/>
      <c r="CYN23" s="9"/>
      <c r="CYO23" s="9"/>
      <c r="CYP23" s="8"/>
      <c r="CYQ23" s="8"/>
      <c r="CYR23" s="8"/>
      <c r="CYS23" s="8"/>
      <c r="CYT23" s="9"/>
      <c r="CYU23" s="9"/>
      <c r="CYV23" s="8"/>
      <c r="CYW23" s="9"/>
      <c r="CYX23" s="8"/>
      <c r="CYY23" s="9"/>
      <c r="CYZ23" s="9"/>
      <c r="CZA23" s="8"/>
      <c r="CZB23" s="8"/>
      <c r="CZC23" s="8"/>
      <c r="CZD23" s="8"/>
      <c r="CZE23" s="9"/>
      <c r="CZF23" s="9"/>
      <c r="CZG23" s="8"/>
      <c r="CZH23" s="9"/>
      <c r="CZI23" s="8"/>
      <c r="CZJ23" s="9"/>
      <c r="CZK23" s="9"/>
      <c r="CZL23" s="8"/>
      <c r="CZM23" s="8"/>
      <c r="CZN23" s="8"/>
      <c r="CZO23" s="8"/>
      <c r="CZP23" s="9"/>
      <c r="CZQ23" s="9"/>
      <c r="CZR23" s="8"/>
      <c r="CZS23" s="9"/>
      <c r="CZT23" s="8"/>
      <c r="CZU23" s="9"/>
      <c r="CZV23" s="9"/>
      <c r="CZW23" s="8"/>
      <c r="CZX23" s="8"/>
      <c r="CZY23" s="8"/>
      <c r="CZZ23" s="8"/>
      <c r="DAA23" s="9"/>
      <c r="DAB23" s="9"/>
      <c r="DAC23" s="8"/>
      <c r="DAD23" s="9"/>
      <c r="DAE23" s="8"/>
      <c r="DAF23" s="9"/>
      <c r="DAG23" s="9"/>
      <c r="DAH23" s="8"/>
      <c r="DAI23" s="8"/>
      <c r="DAJ23" s="8"/>
      <c r="DAK23" s="8"/>
      <c r="DAL23" s="9"/>
      <c r="DAM23" s="9"/>
      <c r="DAN23" s="8"/>
      <c r="DAO23" s="9"/>
      <c r="DAP23" s="8"/>
      <c r="DAQ23" s="9"/>
      <c r="DAR23" s="9"/>
      <c r="DAS23" s="8"/>
      <c r="DAT23" s="8"/>
      <c r="DAU23" s="8"/>
      <c r="DAV23" s="8"/>
      <c r="DAW23" s="9"/>
      <c r="DAX23" s="9"/>
      <c r="DAY23" s="8"/>
      <c r="DAZ23" s="9"/>
      <c r="DBA23" s="8"/>
      <c r="DBB23" s="9"/>
      <c r="DBC23" s="9"/>
      <c r="DBD23" s="8"/>
      <c r="DBE23" s="8"/>
      <c r="DBF23" s="8"/>
      <c r="DBG23" s="8"/>
      <c r="DBH23" s="9"/>
      <c r="DBI23" s="9"/>
      <c r="DBJ23" s="8"/>
      <c r="DBK23" s="9"/>
      <c r="DBL23" s="8"/>
      <c r="DBM23" s="9"/>
      <c r="DBN23" s="9"/>
      <c r="DBO23" s="8"/>
      <c r="DBP23" s="8"/>
      <c r="DBQ23" s="8"/>
      <c r="DBR23" s="8"/>
      <c r="DBS23" s="9"/>
      <c r="DBT23" s="9"/>
      <c r="DBU23" s="8"/>
      <c r="DBV23" s="9"/>
      <c r="DBW23" s="8"/>
      <c r="DBX23" s="9"/>
      <c r="DBY23" s="9"/>
      <c r="DBZ23" s="8"/>
      <c r="DCA23" s="8"/>
      <c r="DCB23" s="8"/>
      <c r="DCC23" s="8"/>
      <c r="DCD23" s="9"/>
      <c r="DCE23" s="9"/>
      <c r="DCF23" s="8"/>
      <c r="DCG23" s="9"/>
      <c r="DCH23" s="8"/>
      <c r="DCI23" s="9"/>
      <c r="DCJ23" s="9"/>
      <c r="DCK23" s="8"/>
      <c r="DCL23" s="8"/>
      <c r="DCM23" s="8"/>
      <c r="DCN23" s="8"/>
      <c r="DCO23" s="9"/>
      <c r="DCP23" s="9"/>
      <c r="DCQ23" s="8"/>
      <c r="DCR23" s="9"/>
      <c r="DCS23" s="8"/>
      <c r="DCT23" s="9"/>
      <c r="DCU23" s="9"/>
      <c r="DCV23" s="8"/>
      <c r="DCW23" s="8"/>
      <c r="DCX23" s="8"/>
      <c r="DCY23" s="8"/>
      <c r="DCZ23" s="9"/>
      <c r="DDA23" s="9"/>
      <c r="DDB23" s="8"/>
      <c r="DDC23" s="9"/>
      <c r="DDD23" s="8"/>
      <c r="DDE23" s="9"/>
      <c r="DDF23" s="9"/>
      <c r="DDG23" s="8"/>
      <c r="DDH23" s="8"/>
      <c r="DDI23" s="8"/>
      <c r="DDJ23" s="8"/>
      <c r="DDK23" s="9"/>
      <c r="DDL23" s="9"/>
      <c r="DDM23" s="8"/>
      <c r="DDN23" s="9"/>
      <c r="DDO23" s="8"/>
      <c r="DDP23" s="9"/>
      <c r="DDQ23" s="9"/>
      <c r="DDR23" s="8"/>
      <c r="DDS23" s="8"/>
      <c r="DDT23" s="8"/>
      <c r="DDU23" s="8"/>
      <c r="DDV23" s="9"/>
      <c r="DDW23" s="9"/>
      <c r="DDX23" s="8"/>
      <c r="DDY23" s="9"/>
      <c r="DDZ23" s="8"/>
      <c r="DEA23" s="9"/>
      <c r="DEB23" s="9"/>
      <c r="DEC23" s="8"/>
      <c r="DED23" s="8"/>
      <c r="DEE23" s="8"/>
      <c r="DEF23" s="8"/>
      <c r="DEG23" s="9"/>
      <c r="DEH23" s="9"/>
      <c r="DEI23" s="8"/>
      <c r="DEJ23" s="9"/>
      <c r="DEK23" s="8"/>
      <c r="DEL23" s="9"/>
      <c r="DEM23" s="9"/>
      <c r="DEN23" s="8"/>
      <c r="DEO23" s="8"/>
      <c r="DEP23" s="8"/>
      <c r="DEQ23" s="8"/>
      <c r="DER23" s="9"/>
      <c r="DES23" s="9"/>
      <c r="DET23" s="8"/>
      <c r="DEU23" s="9"/>
      <c r="DEV23" s="8"/>
      <c r="DEW23" s="9"/>
      <c r="DEX23" s="9"/>
      <c r="DEY23" s="8"/>
      <c r="DEZ23" s="8"/>
      <c r="DFA23" s="8"/>
      <c r="DFB23" s="8"/>
      <c r="DFC23" s="9"/>
      <c r="DFD23" s="9"/>
      <c r="DFE23" s="8"/>
      <c r="DFF23" s="9"/>
      <c r="DFG23" s="8"/>
      <c r="DFH23" s="9"/>
      <c r="DFI23" s="9"/>
      <c r="DFJ23" s="8"/>
      <c r="DFK23" s="8"/>
      <c r="DFL23" s="8"/>
      <c r="DFM23" s="8"/>
      <c r="DFN23" s="9"/>
      <c r="DFO23" s="9"/>
      <c r="DFP23" s="8"/>
      <c r="DFQ23" s="9"/>
      <c r="DFR23" s="8"/>
      <c r="DFS23" s="9"/>
      <c r="DFT23" s="9"/>
      <c r="DFU23" s="8"/>
      <c r="DFV23" s="8"/>
      <c r="DFW23" s="8"/>
      <c r="DFX23" s="8"/>
      <c r="DFY23" s="9"/>
      <c r="DFZ23" s="9"/>
      <c r="DGA23" s="8"/>
      <c r="DGB23" s="9"/>
      <c r="DGC23" s="8"/>
      <c r="DGD23" s="9"/>
      <c r="DGE23" s="9"/>
      <c r="DGF23" s="8"/>
      <c r="DGG23" s="8"/>
      <c r="DGH23" s="8"/>
      <c r="DGI23" s="8"/>
      <c r="DGJ23" s="9"/>
      <c r="DGK23" s="9"/>
      <c r="DGL23" s="8"/>
      <c r="DGM23" s="9"/>
      <c r="DGN23" s="8"/>
      <c r="DGO23" s="9"/>
      <c r="DGP23" s="9"/>
      <c r="DGQ23" s="8"/>
      <c r="DGR23" s="8"/>
      <c r="DGS23" s="8"/>
      <c r="DGT23" s="8"/>
      <c r="DGU23" s="9"/>
      <c r="DGV23" s="9"/>
      <c r="DGW23" s="8"/>
      <c r="DGX23" s="9"/>
      <c r="DGY23" s="8"/>
      <c r="DGZ23" s="9"/>
      <c r="DHA23" s="9"/>
      <c r="DHB23" s="8"/>
      <c r="DHC23" s="8"/>
      <c r="DHD23" s="8"/>
      <c r="DHE23" s="8"/>
      <c r="DHF23" s="9"/>
      <c r="DHG23" s="9"/>
      <c r="DHH23" s="8"/>
      <c r="DHI23" s="9"/>
      <c r="DHJ23" s="8"/>
      <c r="DHK23" s="9"/>
      <c r="DHL23" s="9"/>
      <c r="DHM23" s="8"/>
      <c r="DHN23" s="8"/>
      <c r="DHO23" s="8"/>
      <c r="DHP23" s="8"/>
      <c r="DHQ23" s="9"/>
      <c r="DHR23" s="9"/>
      <c r="DHS23" s="8"/>
      <c r="DHT23" s="9"/>
      <c r="DHU23" s="8"/>
      <c r="DHV23" s="9"/>
      <c r="DHW23" s="9"/>
      <c r="DHX23" s="8"/>
      <c r="DHY23" s="8"/>
      <c r="DHZ23" s="8"/>
      <c r="DIA23" s="8"/>
      <c r="DIB23" s="9"/>
      <c r="DIC23" s="9"/>
      <c r="DID23" s="8"/>
      <c r="DIE23" s="9"/>
      <c r="DIF23" s="8"/>
      <c r="DIG23" s="9"/>
      <c r="DIH23" s="9"/>
      <c r="DII23" s="8"/>
      <c r="DIJ23" s="8"/>
      <c r="DIK23" s="8"/>
      <c r="DIL23" s="8"/>
      <c r="DIM23" s="9"/>
      <c r="DIN23" s="9"/>
      <c r="DIO23" s="8"/>
      <c r="DIP23" s="9"/>
      <c r="DIQ23" s="8"/>
      <c r="DIR23" s="9"/>
      <c r="DIS23" s="9"/>
      <c r="DIT23" s="8"/>
      <c r="DIU23" s="8"/>
      <c r="DIV23" s="8"/>
      <c r="DIW23" s="8"/>
      <c r="DIX23" s="9"/>
      <c r="DIY23" s="9"/>
      <c r="DIZ23" s="8"/>
      <c r="DJA23" s="9"/>
      <c r="DJB23" s="8"/>
      <c r="DJC23" s="9"/>
      <c r="DJD23" s="9"/>
      <c r="DJE23" s="8"/>
      <c r="DJF23" s="8"/>
      <c r="DJG23" s="8"/>
      <c r="DJH23" s="8"/>
      <c r="DJI23" s="9"/>
      <c r="DJJ23" s="9"/>
      <c r="DJK23" s="8"/>
      <c r="DJL23" s="9"/>
      <c r="DJM23" s="8"/>
      <c r="DJN23" s="9"/>
      <c r="DJO23" s="9"/>
      <c r="DJP23" s="8"/>
      <c r="DJQ23" s="8"/>
      <c r="DJR23" s="8"/>
      <c r="DJS23" s="8"/>
      <c r="DJT23" s="9"/>
      <c r="DJU23" s="9"/>
      <c r="DJV23" s="8"/>
      <c r="DJW23" s="9"/>
      <c r="DJX23" s="8"/>
      <c r="DJY23" s="9"/>
      <c r="DJZ23" s="9"/>
      <c r="DKA23" s="8"/>
      <c r="DKB23" s="8"/>
      <c r="DKC23" s="8"/>
      <c r="DKD23" s="8"/>
      <c r="DKE23" s="9"/>
      <c r="DKF23" s="9"/>
      <c r="DKG23" s="8"/>
      <c r="DKH23" s="9"/>
      <c r="DKI23" s="8"/>
      <c r="DKJ23" s="9"/>
      <c r="DKK23" s="9"/>
      <c r="DKL23" s="8"/>
      <c r="DKM23" s="8"/>
      <c r="DKN23" s="8"/>
      <c r="DKO23" s="8"/>
      <c r="DKP23" s="9"/>
      <c r="DKQ23" s="9"/>
      <c r="DKR23" s="8"/>
      <c r="DKS23" s="9"/>
      <c r="DKT23" s="8"/>
      <c r="DKU23" s="9"/>
      <c r="DKV23" s="9"/>
      <c r="DKW23" s="8"/>
      <c r="DKX23" s="8"/>
      <c r="DKY23" s="8"/>
      <c r="DKZ23" s="8"/>
      <c r="DLA23" s="9"/>
      <c r="DLB23" s="9"/>
      <c r="DLC23" s="8"/>
      <c r="DLD23" s="9"/>
      <c r="DLE23" s="8"/>
      <c r="DLF23" s="9"/>
      <c r="DLG23" s="9"/>
      <c r="DLH23" s="8"/>
      <c r="DLI23" s="8"/>
      <c r="DLJ23" s="8"/>
      <c r="DLK23" s="8"/>
      <c r="DLL23" s="9"/>
      <c r="DLM23" s="9"/>
      <c r="DLN23" s="8"/>
      <c r="DLO23" s="9"/>
      <c r="DLP23" s="8"/>
      <c r="DLQ23" s="9"/>
      <c r="DLR23" s="9"/>
      <c r="DLS23" s="8"/>
      <c r="DLT23" s="8"/>
      <c r="DLU23" s="8"/>
      <c r="DLV23" s="8"/>
      <c r="DLW23" s="9"/>
      <c r="DLX23" s="9"/>
      <c r="DLY23" s="8"/>
      <c r="DLZ23" s="9"/>
      <c r="DMA23" s="8"/>
      <c r="DMB23" s="9"/>
      <c r="DMC23" s="9"/>
      <c r="DMD23" s="8"/>
      <c r="DME23" s="8"/>
      <c r="DMF23" s="8"/>
      <c r="DMG23" s="8"/>
      <c r="DMH23" s="9"/>
      <c r="DMI23" s="9"/>
      <c r="DMJ23" s="8"/>
      <c r="DMK23" s="9"/>
      <c r="DML23" s="8"/>
      <c r="DMM23" s="9"/>
      <c r="DMN23" s="9"/>
      <c r="DMO23" s="8"/>
      <c r="DMP23" s="8"/>
      <c r="DMQ23" s="8"/>
      <c r="DMR23" s="8"/>
      <c r="DMS23" s="9"/>
      <c r="DMT23" s="9"/>
      <c r="DMU23" s="8"/>
      <c r="DMV23" s="9"/>
      <c r="DMW23" s="8"/>
      <c r="DMX23" s="9"/>
      <c r="DMY23" s="9"/>
      <c r="DMZ23" s="8"/>
      <c r="DNA23" s="8"/>
      <c r="DNB23" s="8"/>
      <c r="DNC23" s="8"/>
      <c r="DND23" s="9"/>
      <c r="DNE23" s="9"/>
      <c r="DNF23" s="8"/>
      <c r="DNG23" s="9"/>
      <c r="DNH23" s="8"/>
      <c r="DNI23" s="9"/>
      <c r="DNJ23" s="9"/>
      <c r="DNK23" s="8"/>
      <c r="DNL23" s="8"/>
      <c r="DNM23" s="8"/>
      <c r="DNN23" s="8"/>
      <c r="DNO23" s="9"/>
      <c r="DNP23" s="9"/>
      <c r="DNQ23" s="8"/>
      <c r="DNR23" s="9"/>
      <c r="DNS23" s="8"/>
      <c r="DNT23" s="9"/>
      <c r="DNU23" s="9"/>
      <c r="DNV23" s="8"/>
      <c r="DNW23" s="8"/>
      <c r="DNX23" s="8"/>
      <c r="DNY23" s="8"/>
      <c r="DNZ23" s="9"/>
      <c r="DOA23" s="9"/>
      <c r="DOB23" s="8"/>
      <c r="DOC23" s="9"/>
      <c r="DOD23" s="8"/>
      <c r="DOE23" s="9"/>
      <c r="DOF23" s="9"/>
      <c r="DOG23" s="8"/>
      <c r="DOH23" s="8"/>
      <c r="DOI23" s="8"/>
      <c r="DOJ23" s="8"/>
      <c r="DOK23" s="9"/>
      <c r="DOL23" s="9"/>
      <c r="DOM23" s="8"/>
      <c r="DON23" s="9"/>
      <c r="DOO23" s="8"/>
      <c r="DOP23" s="9"/>
      <c r="DOQ23" s="9"/>
      <c r="DOR23" s="8"/>
      <c r="DOS23" s="8"/>
      <c r="DOT23" s="8"/>
      <c r="DOU23" s="8"/>
      <c r="DOV23" s="9"/>
      <c r="DOW23" s="9"/>
      <c r="DOX23" s="8"/>
      <c r="DOY23" s="9"/>
      <c r="DOZ23" s="8"/>
      <c r="DPA23" s="9"/>
      <c r="DPB23" s="9"/>
      <c r="DPC23" s="8"/>
      <c r="DPD23" s="8"/>
      <c r="DPE23" s="8"/>
      <c r="DPF23" s="8"/>
      <c r="DPG23" s="9"/>
      <c r="DPH23" s="9"/>
      <c r="DPI23" s="8"/>
      <c r="DPJ23" s="9"/>
      <c r="DPK23" s="8"/>
      <c r="DPL23" s="9"/>
      <c r="DPM23" s="9"/>
      <c r="DPN23" s="8"/>
      <c r="DPO23" s="8"/>
      <c r="DPP23" s="8"/>
      <c r="DPQ23" s="8"/>
      <c r="DPR23" s="9"/>
      <c r="DPS23" s="9"/>
      <c r="DPT23" s="8"/>
      <c r="DPU23" s="9"/>
      <c r="DPV23" s="8"/>
      <c r="DPW23" s="9"/>
      <c r="DPX23" s="9"/>
      <c r="DPY23" s="8"/>
      <c r="DPZ23" s="8"/>
      <c r="DQA23" s="8"/>
      <c r="DQB23" s="8"/>
      <c r="DQC23" s="9"/>
      <c r="DQD23" s="9"/>
      <c r="DQE23" s="8"/>
      <c r="DQF23" s="9"/>
      <c r="DQG23" s="8"/>
      <c r="DQH23" s="9"/>
      <c r="DQI23" s="9"/>
      <c r="DQJ23" s="8"/>
      <c r="DQK23" s="8"/>
      <c r="DQL23" s="8"/>
      <c r="DQM23" s="8"/>
      <c r="DQN23" s="9"/>
      <c r="DQO23" s="9"/>
      <c r="DQP23" s="8"/>
      <c r="DQQ23" s="9"/>
      <c r="DQR23" s="8"/>
      <c r="DQS23" s="9"/>
      <c r="DQT23" s="9"/>
      <c r="DQU23" s="8"/>
      <c r="DQV23" s="8"/>
      <c r="DQW23" s="8"/>
      <c r="DQX23" s="8"/>
      <c r="DQY23" s="9"/>
      <c r="DQZ23" s="9"/>
      <c r="DRA23" s="8"/>
      <c r="DRB23" s="9"/>
      <c r="DRC23" s="8"/>
      <c r="DRD23" s="9"/>
      <c r="DRE23" s="9"/>
      <c r="DRF23" s="8"/>
      <c r="DRG23" s="8"/>
      <c r="DRH23" s="8"/>
      <c r="DRI23" s="8"/>
      <c r="DRJ23" s="9"/>
      <c r="DRK23" s="9"/>
      <c r="DRL23" s="8"/>
      <c r="DRM23" s="9"/>
      <c r="DRN23" s="8"/>
      <c r="DRO23" s="9"/>
      <c r="DRP23" s="9"/>
      <c r="DRQ23" s="8"/>
      <c r="DRR23" s="8"/>
      <c r="DRS23" s="8"/>
      <c r="DRT23" s="8"/>
      <c r="DRU23" s="9"/>
      <c r="DRV23" s="9"/>
      <c r="DRW23" s="8"/>
      <c r="DRX23" s="9"/>
      <c r="DRY23" s="8"/>
      <c r="DRZ23" s="9"/>
      <c r="DSA23" s="9"/>
      <c r="DSB23" s="8"/>
      <c r="DSC23" s="8"/>
      <c r="DSD23" s="8"/>
      <c r="DSE23" s="8"/>
      <c r="DSF23" s="9"/>
      <c r="DSG23" s="9"/>
      <c r="DSH23" s="8"/>
      <c r="DSI23" s="9"/>
      <c r="DSJ23" s="8"/>
      <c r="DSK23" s="9"/>
      <c r="DSL23" s="9"/>
      <c r="DSM23" s="8"/>
      <c r="DSN23" s="8"/>
      <c r="DSO23" s="8"/>
      <c r="DSP23" s="8"/>
      <c r="DSQ23" s="9"/>
      <c r="DSR23" s="9"/>
      <c r="DSS23" s="8"/>
      <c r="DST23" s="9"/>
      <c r="DSU23" s="8"/>
      <c r="DSV23" s="9"/>
      <c r="DSW23" s="9"/>
      <c r="DSX23" s="8"/>
      <c r="DSY23" s="8"/>
      <c r="DSZ23" s="8"/>
      <c r="DTA23" s="8"/>
      <c r="DTB23" s="9"/>
      <c r="DTC23" s="9"/>
      <c r="DTD23" s="8"/>
      <c r="DTE23" s="9"/>
      <c r="DTF23" s="8"/>
      <c r="DTG23" s="9"/>
      <c r="DTH23" s="9"/>
      <c r="DTI23" s="8"/>
      <c r="DTJ23" s="8"/>
      <c r="DTK23" s="8"/>
      <c r="DTL23" s="8"/>
      <c r="DTM23" s="9"/>
      <c r="DTN23" s="9"/>
      <c r="DTO23" s="8"/>
      <c r="DTP23" s="9"/>
      <c r="DTQ23" s="8"/>
      <c r="DTR23" s="9"/>
      <c r="DTS23" s="9"/>
      <c r="DTT23" s="8"/>
      <c r="DTU23" s="8"/>
      <c r="DTV23" s="8"/>
      <c r="DTW23" s="8"/>
      <c r="DTX23" s="9"/>
      <c r="DTY23" s="9"/>
      <c r="DTZ23" s="8"/>
      <c r="DUA23" s="9"/>
      <c r="DUB23" s="8"/>
      <c r="DUC23" s="9"/>
      <c r="DUD23" s="9"/>
      <c r="DUE23" s="8"/>
      <c r="DUF23" s="8"/>
      <c r="DUG23" s="8"/>
      <c r="DUH23" s="8"/>
      <c r="DUI23" s="9"/>
      <c r="DUJ23" s="9"/>
      <c r="DUK23" s="8"/>
      <c r="DUL23" s="9"/>
      <c r="DUM23" s="8"/>
      <c r="DUN23" s="9"/>
      <c r="DUO23" s="9"/>
      <c r="DUP23" s="8"/>
      <c r="DUQ23" s="8"/>
      <c r="DUR23" s="8"/>
      <c r="DUS23" s="8"/>
      <c r="DUT23" s="9"/>
      <c r="DUU23" s="9"/>
      <c r="DUV23" s="8"/>
      <c r="DUW23" s="9"/>
      <c r="DUX23" s="8"/>
      <c r="DUY23" s="9"/>
      <c r="DUZ23" s="9"/>
      <c r="DVA23" s="8"/>
      <c r="DVB23" s="8"/>
      <c r="DVC23" s="8"/>
      <c r="DVD23" s="8"/>
      <c r="DVE23" s="9"/>
      <c r="DVF23" s="9"/>
      <c r="DVG23" s="8"/>
      <c r="DVH23" s="9"/>
      <c r="DVI23" s="8"/>
      <c r="DVJ23" s="9"/>
      <c r="DVK23" s="9"/>
      <c r="DVL23" s="8"/>
      <c r="DVM23" s="8"/>
      <c r="DVN23" s="8"/>
      <c r="DVO23" s="8"/>
      <c r="DVP23" s="9"/>
      <c r="DVQ23" s="9"/>
      <c r="DVR23" s="8"/>
      <c r="DVS23" s="9"/>
      <c r="DVT23" s="8"/>
      <c r="DVU23" s="9"/>
      <c r="DVV23" s="9"/>
      <c r="DVW23" s="8"/>
      <c r="DVX23" s="8"/>
      <c r="DVY23" s="8"/>
      <c r="DVZ23" s="8"/>
      <c r="DWA23" s="9"/>
      <c r="DWB23" s="9"/>
      <c r="DWC23" s="8"/>
      <c r="DWD23" s="9"/>
      <c r="DWE23" s="8"/>
      <c r="DWF23" s="9"/>
      <c r="DWG23" s="9"/>
      <c r="DWH23" s="8"/>
      <c r="DWI23" s="8"/>
      <c r="DWJ23" s="8"/>
      <c r="DWK23" s="8"/>
      <c r="DWL23" s="9"/>
      <c r="DWM23" s="9"/>
      <c r="DWN23" s="8"/>
      <c r="DWO23" s="9"/>
      <c r="DWP23" s="8"/>
      <c r="DWQ23" s="9"/>
      <c r="DWR23" s="9"/>
      <c r="DWS23" s="8"/>
      <c r="DWT23" s="8"/>
      <c r="DWU23" s="8"/>
      <c r="DWV23" s="8"/>
      <c r="DWW23" s="9"/>
      <c r="DWX23" s="9"/>
      <c r="DWY23" s="8"/>
      <c r="DWZ23" s="9"/>
      <c r="DXA23" s="8"/>
      <c r="DXB23" s="9"/>
      <c r="DXC23" s="9"/>
      <c r="DXD23" s="8"/>
      <c r="DXE23" s="8"/>
      <c r="DXF23" s="8"/>
      <c r="DXG23" s="8"/>
      <c r="DXH23" s="9"/>
      <c r="DXI23" s="9"/>
      <c r="DXJ23" s="8"/>
      <c r="DXK23" s="9"/>
      <c r="DXL23" s="8"/>
      <c r="DXM23" s="9"/>
      <c r="DXN23" s="9"/>
      <c r="DXO23" s="8"/>
      <c r="DXP23" s="8"/>
      <c r="DXQ23" s="8"/>
      <c r="DXR23" s="8"/>
      <c r="DXS23" s="9"/>
      <c r="DXT23" s="9"/>
      <c r="DXU23" s="8"/>
      <c r="DXV23" s="9"/>
      <c r="DXW23" s="8"/>
      <c r="DXX23" s="9"/>
      <c r="DXY23" s="9"/>
      <c r="DXZ23" s="8"/>
      <c r="DYA23" s="8"/>
      <c r="DYB23" s="8"/>
      <c r="DYC23" s="8"/>
      <c r="DYD23" s="9"/>
      <c r="DYE23" s="9"/>
      <c r="DYF23" s="8"/>
      <c r="DYG23" s="9"/>
      <c r="DYH23" s="8"/>
      <c r="DYI23" s="9"/>
      <c r="DYJ23" s="9"/>
      <c r="DYK23" s="8"/>
      <c r="DYL23" s="8"/>
      <c r="DYM23" s="8"/>
      <c r="DYN23" s="8"/>
      <c r="DYO23" s="9"/>
      <c r="DYP23" s="9"/>
      <c r="DYQ23" s="8"/>
      <c r="DYR23" s="9"/>
      <c r="DYS23" s="8"/>
      <c r="DYT23" s="9"/>
      <c r="DYU23" s="9"/>
      <c r="DYV23" s="8"/>
      <c r="DYW23" s="8"/>
      <c r="DYX23" s="8"/>
      <c r="DYY23" s="8"/>
      <c r="DYZ23" s="9"/>
      <c r="DZA23" s="9"/>
      <c r="DZB23" s="8"/>
      <c r="DZC23" s="9"/>
      <c r="DZD23" s="8"/>
      <c r="DZE23" s="9"/>
      <c r="DZF23" s="9"/>
      <c r="DZG23" s="8"/>
      <c r="DZH23" s="8"/>
      <c r="DZI23" s="8"/>
      <c r="DZJ23" s="8"/>
      <c r="DZK23" s="9"/>
      <c r="DZL23" s="9"/>
      <c r="DZM23" s="8"/>
      <c r="DZN23" s="9"/>
      <c r="DZO23" s="8"/>
      <c r="DZP23" s="9"/>
      <c r="DZQ23" s="9"/>
      <c r="DZR23" s="8"/>
      <c r="DZS23" s="8"/>
      <c r="DZT23" s="8"/>
      <c r="DZU23" s="8"/>
      <c r="DZV23" s="9"/>
      <c r="DZW23" s="9"/>
      <c r="DZX23" s="8"/>
      <c r="DZY23" s="9"/>
      <c r="DZZ23" s="8"/>
      <c r="EAA23" s="9"/>
      <c r="EAB23" s="9"/>
      <c r="EAC23" s="8"/>
      <c r="EAD23" s="8"/>
      <c r="EAE23" s="8"/>
      <c r="EAF23" s="8"/>
      <c r="EAG23" s="9"/>
      <c r="EAH23" s="9"/>
      <c r="EAI23" s="8"/>
      <c r="EAJ23" s="9"/>
      <c r="EAK23" s="8"/>
      <c r="EAL23" s="9"/>
      <c r="EAM23" s="9"/>
      <c r="EAN23" s="8"/>
      <c r="EAO23" s="8"/>
      <c r="EAP23" s="8"/>
      <c r="EAQ23" s="8"/>
      <c r="EAR23" s="9"/>
      <c r="EAS23" s="9"/>
      <c r="EAT23" s="8"/>
      <c r="EAU23" s="9"/>
      <c r="EAV23" s="8"/>
      <c r="EAW23" s="9"/>
      <c r="EAX23" s="9"/>
      <c r="EAY23" s="8"/>
      <c r="EAZ23" s="8"/>
      <c r="EBA23" s="8"/>
      <c r="EBB23" s="8"/>
      <c r="EBC23" s="9"/>
      <c r="EBD23" s="9"/>
      <c r="EBE23" s="8"/>
      <c r="EBF23" s="9"/>
      <c r="EBG23" s="8"/>
      <c r="EBH23" s="9"/>
      <c r="EBI23" s="9"/>
      <c r="EBJ23" s="8"/>
      <c r="EBK23" s="8"/>
      <c r="EBL23" s="8"/>
      <c r="EBM23" s="8"/>
      <c r="EBN23" s="9"/>
      <c r="EBO23" s="9"/>
      <c r="EBP23" s="8"/>
      <c r="EBQ23" s="9"/>
      <c r="EBR23" s="8"/>
      <c r="EBS23" s="9"/>
      <c r="EBT23" s="9"/>
      <c r="EBU23" s="8"/>
      <c r="EBV23" s="8"/>
      <c r="EBW23" s="8"/>
      <c r="EBX23" s="8"/>
      <c r="EBY23" s="9"/>
      <c r="EBZ23" s="9"/>
      <c r="ECA23" s="8"/>
      <c r="ECB23" s="9"/>
      <c r="ECC23" s="8"/>
      <c r="ECD23" s="9"/>
      <c r="ECE23" s="9"/>
      <c r="ECF23" s="8"/>
      <c r="ECG23" s="8"/>
      <c r="ECH23" s="8"/>
      <c r="ECI23" s="8"/>
      <c r="ECJ23" s="9"/>
      <c r="ECK23" s="9"/>
      <c r="ECL23" s="8"/>
      <c r="ECM23" s="9"/>
      <c r="ECN23" s="8"/>
      <c r="ECO23" s="9"/>
      <c r="ECP23" s="9"/>
      <c r="ECQ23" s="8"/>
      <c r="ECR23" s="8"/>
      <c r="ECS23" s="8"/>
      <c r="ECT23" s="8"/>
      <c r="ECU23" s="9"/>
      <c r="ECV23" s="9"/>
      <c r="ECW23" s="8"/>
      <c r="ECX23" s="9"/>
      <c r="ECY23" s="8"/>
      <c r="ECZ23" s="9"/>
      <c r="EDA23" s="9"/>
      <c r="EDB23" s="8"/>
      <c r="EDC23" s="8"/>
      <c r="EDD23" s="8"/>
      <c r="EDE23" s="8"/>
      <c r="EDF23" s="9"/>
      <c r="EDG23" s="9"/>
      <c r="EDH23" s="8"/>
      <c r="EDI23" s="9"/>
      <c r="EDJ23" s="8"/>
      <c r="EDK23" s="9"/>
      <c r="EDL23" s="9"/>
      <c r="EDM23" s="8"/>
      <c r="EDN23" s="8"/>
      <c r="EDO23" s="8"/>
      <c r="EDP23" s="8"/>
      <c r="EDQ23" s="9"/>
      <c r="EDR23" s="9"/>
      <c r="EDS23" s="8"/>
      <c r="EDT23" s="9"/>
      <c r="EDU23" s="8"/>
      <c r="EDV23" s="9"/>
      <c r="EDW23" s="9"/>
      <c r="EDX23" s="8"/>
      <c r="EDY23" s="8"/>
      <c r="EDZ23" s="8"/>
      <c r="EEA23" s="8"/>
      <c r="EEB23" s="9"/>
      <c r="EEC23" s="9"/>
      <c r="EED23" s="8"/>
      <c r="EEE23" s="9"/>
      <c r="EEF23" s="8"/>
      <c r="EEG23" s="9"/>
      <c r="EEH23" s="9"/>
      <c r="EEI23" s="8"/>
      <c r="EEJ23" s="8"/>
      <c r="EEK23" s="8"/>
      <c r="EEL23" s="8"/>
      <c r="EEM23" s="9"/>
      <c r="EEN23" s="9"/>
      <c r="EEO23" s="8"/>
      <c r="EEP23" s="9"/>
      <c r="EEQ23" s="8"/>
      <c r="EER23" s="9"/>
      <c r="EES23" s="9"/>
      <c r="EET23" s="8"/>
      <c r="EEU23" s="8"/>
      <c r="EEV23" s="8"/>
      <c r="EEW23" s="8"/>
      <c r="EEX23" s="9"/>
      <c r="EEY23" s="9"/>
      <c r="EEZ23" s="8"/>
      <c r="EFA23" s="9"/>
      <c r="EFB23" s="8"/>
      <c r="EFC23" s="9"/>
      <c r="EFD23" s="9"/>
      <c r="EFE23" s="8"/>
      <c r="EFF23" s="8"/>
      <c r="EFG23" s="8"/>
      <c r="EFH23" s="8"/>
      <c r="EFI23" s="9"/>
      <c r="EFJ23" s="9"/>
      <c r="EFK23" s="8"/>
      <c r="EFL23" s="9"/>
      <c r="EFM23" s="8"/>
      <c r="EFN23" s="9"/>
      <c r="EFO23" s="9"/>
      <c r="EFP23" s="8"/>
      <c r="EFQ23" s="8"/>
      <c r="EFR23" s="8"/>
      <c r="EFS23" s="8"/>
      <c r="EFT23" s="9"/>
      <c r="EFU23" s="9"/>
      <c r="EFV23" s="8"/>
      <c r="EFW23" s="9"/>
      <c r="EFX23" s="8"/>
      <c r="EFY23" s="9"/>
      <c r="EFZ23" s="9"/>
      <c r="EGA23" s="8"/>
      <c r="EGB23" s="8"/>
      <c r="EGC23" s="8"/>
      <c r="EGD23" s="8"/>
      <c r="EGE23" s="9"/>
      <c r="EGF23" s="9"/>
      <c r="EGG23" s="8"/>
      <c r="EGH23" s="9"/>
      <c r="EGI23" s="8"/>
      <c r="EGJ23" s="9"/>
      <c r="EGK23" s="9"/>
      <c r="EGL23" s="8"/>
      <c r="EGM23" s="8"/>
      <c r="EGN23" s="8"/>
      <c r="EGO23" s="8"/>
      <c r="EGP23" s="9"/>
      <c r="EGQ23" s="9"/>
      <c r="EGR23" s="8"/>
      <c r="EGS23" s="9"/>
      <c r="EGT23" s="8"/>
      <c r="EGU23" s="9"/>
      <c r="EGV23" s="9"/>
      <c r="EGW23" s="8"/>
      <c r="EGX23" s="8"/>
      <c r="EGY23" s="8"/>
      <c r="EGZ23" s="8"/>
      <c r="EHA23" s="9"/>
      <c r="EHB23" s="9"/>
      <c r="EHC23" s="8"/>
      <c r="EHD23" s="9"/>
      <c r="EHE23" s="8"/>
      <c r="EHF23" s="9"/>
      <c r="EHG23" s="9"/>
      <c r="EHH23" s="8"/>
      <c r="EHI23" s="8"/>
      <c r="EHJ23" s="8"/>
      <c r="EHK23" s="8"/>
      <c r="EHL23" s="9"/>
      <c r="EHM23" s="9"/>
      <c r="EHN23" s="8"/>
      <c r="EHO23" s="9"/>
      <c r="EHP23" s="8"/>
      <c r="EHQ23" s="9"/>
      <c r="EHR23" s="9"/>
      <c r="EHS23" s="8"/>
      <c r="EHT23" s="8"/>
      <c r="EHU23" s="8"/>
      <c r="EHV23" s="8"/>
      <c r="EHW23" s="9"/>
      <c r="EHX23" s="9"/>
      <c r="EHY23" s="8"/>
      <c r="EHZ23" s="9"/>
      <c r="EIA23" s="8"/>
      <c r="EIB23" s="9"/>
      <c r="EIC23" s="9"/>
      <c r="EID23" s="8"/>
      <c r="EIE23" s="8"/>
      <c r="EIF23" s="8"/>
      <c r="EIG23" s="8"/>
      <c r="EIH23" s="9"/>
      <c r="EII23" s="9"/>
      <c r="EIJ23" s="8"/>
      <c r="EIK23" s="9"/>
      <c r="EIL23" s="8"/>
      <c r="EIM23" s="9"/>
      <c r="EIN23" s="9"/>
      <c r="EIO23" s="8"/>
      <c r="EIP23" s="8"/>
      <c r="EIQ23" s="8"/>
      <c r="EIR23" s="8"/>
      <c r="EIS23" s="9"/>
      <c r="EIT23" s="9"/>
      <c r="EIU23" s="8"/>
      <c r="EIV23" s="9"/>
      <c r="EIW23" s="8"/>
      <c r="EIX23" s="9"/>
      <c r="EIY23" s="9"/>
      <c r="EIZ23" s="8"/>
      <c r="EJA23" s="8"/>
      <c r="EJB23" s="8"/>
      <c r="EJC23" s="8"/>
      <c r="EJD23" s="9"/>
      <c r="EJE23" s="9"/>
      <c r="EJF23" s="8"/>
      <c r="EJG23" s="9"/>
      <c r="EJH23" s="8"/>
      <c r="EJI23" s="9"/>
      <c r="EJJ23" s="9"/>
      <c r="EJK23" s="8"/>
      <c r="EJL23" s="8"/>
      <c r="EJM23" s="8"/>
      <c r="EJN23" s="8"/>
      <c r="EJO23" s="9"/>
      <c r="EJP23" s="9"/>
      <c r="EJQ23" s="8"/>
      <c r="EJR23" s="9"/>
      <c r="EJS23" s="8"/>
      <c r="EJT23" s="9"/>
      <c r="EJU23" s="9"/>
      <c r="EJV23" s="8"/>
      <c r="EJW23" s="8"/>
      <c r="EJX23" s="8"/>
      <c r="EJY23" s="8"/>
      <c r="EJZ23" s="9"/>
      <c r="EKA23" s="9"/>
      <c r="EKB23" s="8"/>
      <c r="EKC23" s="9"/>
      <c r="EKD23" s="8"/>
      <c r="EKE23" s="9"/>
      <c r="EKF23" s="9"/>
      <c r="EKG23" s="8"/>
      <c r="EKH23" s="8"/>
      <c r="EKI23" s="8"/>
      <c r="EKJ23" s="8"/>
      <c r="EKK23" s="9"/>
      <c r="EKL23" s="9"/>
      <c r="EKM23" s="8"/>
      <c r="EKN23" s="9"/>
      <c r="EKO23" s="8"/>
      <c r="EKP23" s="9"/>
      <c r="EKQ23" s="9"/>
      <c r="EKR23" s="8"/>
      <c r="EKS23" s="8"/>
      <c r="EKT23" s="8"/>
      <c r="EKU23" s="8"/>
      <c r="EKV23" s="9"/>
      <c r="EKW23" s="9"/>
      <c r="EKX23" s="8"/>
      <c r="EKY23" s="9"/>
      <c r="EKZ23" s="8"/>
      <c r="ELA23" s="9"/>
      <c r="ELB23" s="9"/>
      <c r="ELC23" s="8"/>
      <c r="ELD23" s="8"/>
      <c r="ELE23" s="8"/>
      <c r="ELF23" s="8"/>
      <c r="ELG23" s="9"/>
      <c r="ELH23" s="9"/>
      <c r="ELI23" s="8"/>
      <c r="ELJ23" s="9"/>
      <c r="ELK23" s="8"/>
      <c r="ELL23" s="9"/>
      <c r="ELM23" s="9"/>
      <c r="ELN23" s="8"/>
      <c r="ELO23" s="8"/>
      <c r="ELP23" s="8"/>
      <c r="ELQ23" s="8"/>
      <c r="ELR23" s="9"/>
      <c r="ELS23" s="9"/>
      <c r="ELT23" s="8"/>
      <c r="ELU23" s="9"/>
      <c r="ELV23" s="8"/>
      <c r="ELW23" s="9"/>
      <c r="ELX23" s="9"/>
      <c r="ELY23" s="8"/>
      <c r="ELZ23" s="8"/>
      <c r="EMA23" s="8"/>
      <c r="EMB23" s="8"/>
      <c r="EMC23" s="9"/>
      <c r="EMD23" s="9"/>
      <c r="EME23" s="8"/>
      <c r="EMF23" s="9"/>
      <c r="EMG23" s="8"/>
      <c r="EMH23" s="9"/>
      <c r="EMI23" s="9"/>
      <c r="EMJ23" s="8"/>
      <c r="EMK23" s="8"/>
      <c r="EML23" s="8"/>
      <c r="EMM23" s="8"/>
      <c r="EMN23" s="9"/>
      <c r="EMO23" s="9"/>
      <c r="EMP23" s="8"/>
      <c r="EMQ23" s="9"/>
      <c r="EMR23" s="8"/>
      <c r="EMS23" s="9"/>
      <c r="EMT23" s="9"/>
      <c r="EMU23" s="8"/>
      <c r="EMV23" s="8"/>
      <c r="EMW23" s="8"/>
      <c r="EMX23" s="8"/>
      <c r="EMY23" s="9"/>
      <c r="EMZ23" s="9"/>
      <c r="ENA23" s="8"/>
      <c r="ENB23" s="9"/>
      <c r="ENC23" s="8"/>
      <c r="END23" s="9"/>
      <c r="ENE23" s="9"/>
      <c r="ENF23" s="8"/>
      <c r="ENG23" s="8"/>
      <c r="ENH23" s="8"/>
      <c r="ENI23" s="8"/>
      <c r="ENJ23" s="9"/>
      <c r="ENK23" s="9"/>
      <c r="ENL23" s="8"/>
      <c r="ENM23" s="9"/>
      <c r="ENN23" s="8"/>
      <c r="ENO23" s="9"/>
      <c r="ENP23" s="9"/>
      <c r="ENQ23" s="8"/>
      <c r="ENR23" s="8"/>
      <c r="ENS23" s="8"/>
      <c r="ENT23" s="8"/>
      <c r="ENU23" s="9"/>
      <c r="ENV23" s="9"/>
      <c r="ENW23" s="8"/>
      <c r="ENX23" s="9"/>
      <c r="ENY23" s="8"/>
      <c r="ENZ23" s="9"/>
      <c r="EOA23" s="9"/>
      <c r="EOB23" s="8"/>
      <c r="EOC23" s="8"/>
      <c r="EOD23" s="8"/>
      <c r="EOE23" s="8"/>
      <c r="EOF23" s="9"/>
      <c r="EOG23" s="9"/>
      <c r="EOH23" s="8"/>
      <c r="EOI23" s="9"/>
      <c r="EOJ23" s="8"/>
      <c r="EOK23" s="9"/>
      <c r="EOL23" s="9"/>
      <c r="EOM23" s="8"/>
      <c r="EON23" s="8"/>
      <c r="EOO23" s="8"/>
      <c r="EOP23" s="8"/>
      <c r="EOQ23" s="9"/>
      <c r="EOR23" s="9"/>
      <c r="EOS23" s="8"/>
      <c r="EOT23" s="9"/>
      <c r="EOU23" s="8"/>
      <c r="EOV23" s="9"/>
      <c r="EOW23" s="9"/>
      <c r="EOX23" s="8"/>
      <c r="EOY23" s="8"/>
      <c r="EOZ23" s="8"/>
      <c r="EPA23" s="8"/>
      <c r="EPB23" s="9"/>
      <c r="EPC23" s="9"/>
      <c r="EPD23" s="8"/>
      <c r="EPE23" s="9"/>
      <c r="EPF23" s="8"/>
      <c r="EPG23" s="9"/>
      <c r="EPH23" s="9"/>
      <c r="EPI23" s="8"/>
      <c r="EPJ23" s="8"/>
      <c r="EPK23" s="8"/>
      <c r="EPL23" s="8"/>
      <c r="EPM23" s="9"/>
      <c r="EPN23" s="9"/>
      <c r="EPO23" s="8"/>
      <c r="EPP23" s="9"/>
      <c r="EPQ23" s="8"/>
      <c r="EPR23" s="9"/>
      <c r="EPS23" s="9"/>
      <c r="EPT23" s="8"/>
      <c r="EPU23" s="8"/>
      <c r="EPV23" s="8"/>
      <c r="EPW23" s="8"/>
      <c r="EPX23" s="9"/>
      <c r="EPY23" s="9"/>
      <c r="EPZ23" s="8"/>
      <c r="EQA23" s="9"/>
      <c r="EQB23" s="8"/>
      <c r="EQC23" s="9"/>
      <c r="EQD23" s="9"/>
      <c r="EQE23" s="8"/>
      <c r="EQF23" s="8"/>
      <c r="EQG23" s="8"/>
      <c r="EQH23" s="8"/>
      <c r="EQI23" s="9"/>
      <c r="EQJ23" s="9"/>
      <c r="EQK23" s="8"/>
      <c r="EQL23" s="9"/>
      <c r="EQM23" s="8"/>
      <c r="EQN23" s="9"/>
      <c r="EQO23" s="9"/>
      <c r="EQP23" s="8"/>
      <c r="EQQ23" s="8"/>
      <c r="EQR23" s="8"/>
      <c r="EQS23" s="8"/>
      <c r="EQT23" s="9"/>
      <c r="EQU23" s="9"/>
      <c r="EQV23" s="8"/>
      <c r="EQW23" s="9"/>
      <c r="EQX23" s="8"/>
      <c r="EQY23" s="9"/>
      <c r="EQZ23" s="9"/>
      <c r="ERA23" s="8"/>
      <c r="ERB23" s="8"/>
      <c r="ERC23" s="8"/>
      <c r="ERD23" s="8"/>
      <c r="ERE23" s="9"/>
      <c r="ERF23" s="9"/>
      <c r="ERG23" s="8"/>
      <c r="ERH23" s="9"/>
      <c r="ERI23" s="8"/>
      <c r="ERJ23" s="9"/>
      <c r="ERK23" s="9"/>
      <c r="ERL23" s="8"/>
      <c r="ERM23" s="8"/>
      <c r="ERN23" s="8"/>
      <c r="ERO23" s="8"/>
      <c r="ERP23" s="9"/>
      <c r="ERQ23" s="9"/>
      <c r="ERR23" s="8"/>
      <c r="ERS23" s="9"/>
      <c r="ERT23" s="8"/>
      <c r="ERU23" s="9"/>
      <c r="ERV23" s="9"/>
      <c r="ERW23" s="8"/>
      <c r="ERX23" s="8"/>
      <c r="ERY23" s="8"/>
      <c r="ERZ23" s="8"/>
      <c r="ESA23" s="9"/>
      <c r="ESB23" s="9"/>
      <c r="ESC23" s="8"/>
      <c r="ESD23" s="9"/>
      <c r="ESE23" s="8"/>
      <c r="ESF23" s="9"/>
      <c r="ESG23" s="9"/>
      <c r="ESH23" s="8"/>
      <c r="ESI23" s="8"/>
      <c r="ESJ23" s="8"/>
      <c r="ESK23" s="8"/>
      <c r="ESL23" s="9"/>
      <c r="ESM23" s="9"/>
      <c r="ESN23" s="8"/>
      <c r="ESO23" s="9"/>
      <c r="ESP23" s="8"/>
      <c r="ESQ23" s="9"/>
      <c r="ESR23" s="9"/>
      <c r="ESS23" s="8"/>
      <c r="EST23" s="8"/>
      <c r="ESU23" s="8"/>
      <c r="ESV23" s="8"/>
      <c r="ESW23" s="9"/>
      <c r="ESX23" s="9"/>
      <c r="ESY23" s="8"/>
      <c r="ESZ23" s="9"/>
      <c r="ETA23" s="8"/>
      <c r="ETB23" s="9"/>
      <c r="ETC23" s="9"/>
      <c r="ETD23" s="8"/>
      <c r="ETE23" s="8"/>
      <c r="ETF23" s="8"/>
      <c r="ETG23" s="8"/>
      <c r="ETH23" s="9"/>
      <c r="ETI23" s="9"/>
      <c r="ETJ23" s="8"/>
      <c r="ETK23" s="9"/>
      <c r="ETL23" s="8"/>
      <c r="ETM23" s="9"/>
      <c r="ETN23" s="9"/>
      <c r="ETO23" s="8"/>
      <c r="ETP23" s="8"/>
      <c r="ETQ23" s="8"/>
      <c r="ETR23" s="8"/>
      <c r="ETS23" s="9"/>
      <c r="ETT23" s="9"/>
      <c r="ETU23" s="8"/>
      <c r="ETV23" s="9"/>
      <c r="ETW23" s="8"/>
      <c r="ETX23" s="9"/>
      <c r="ETY23" s="9"/>
      <c r="ETZ23" s="8"/>
      <c r="EUA23" s="8"/>
      <c r="EUB23" s="8"/>
      <c r="EUC23" s="8"/>
      <c r="EUD23" s="9"/>
      <c r="EUE23" s="9"/>
      <c r="EUF23" s="8"/>
      <c r="EUG23" s="9"/>
      <c r="EUH23" s="8"/>
      <c r="EUI23" s="9"/>
      <c r="EUJ23" s="9"/>
      <c r="EUK23" s="8"/>
      <c r="EUL23" s="8"/>
      <c r="EUM23" s="8"/>
      <c r="EUN23" s="8"/>
      <c r="EUO23" s="9"/>
      <c r="EUP23" s="9"/>
      <c r="EUQ23" s="8"/>
      <c r="EUR23" s="9"/>
      <c r="EUS23" s="8"/>
      <c r="EUT23" s="9"/>
      <c r="EUU23" s="9"/>
      <c r="EUV23" s="8"/>
      <c r="EUW23" s="8"/>
      <c r="EUX23" s="8"/>
      <c r="EUY23" s="8"/>
      <c r="EUZ23" s="9"/>
      <c r="EVA23" s="9"/>
      <c r="EVB23" s="8"/>
      <c r="EVC23" s="9"/>
      <c r="EVD23" s="8"/>
      <c r="EVE23" s="9"/>
      <c r="EVF23" s="9"/>
      <c r="EVG23" s="8"/>
      <c r="EVH23" s="8"/>
      <c r="EVI23" s="8"/>
      <c r="EVJ23" s="8"/>
      <c r="EVK23" s="9"/>
      <c r="EVL23" s="9"/>
      <c r="EVM23" s="8"/>
      <c r="EVN23" s="9"/>
      <c r="EVO23" s="8"/>
      <c r="EVP23" s="9"/>
      <c r="EVQ23" s="9"/>
      <c r="EVR23" s="8"/>
      <c r="EVS23" s="8"/>
      <c r="EVT23" s="8"/>
      <c r="EVU23" s="8"/>
      <c r="EVV23" s="9"/>
      <c r="EVW23" s="9"/>
      <c r="EVX23" s="8"/>
      <c r="EVY23" s="9"/>
      <c r="EVZ23" s="8"/>
      <c r="EWA23" s="9"/>
      <c r="EWB23" s="9"/>
      <c r="EWC23" s="8"/>
      <c r="EWD23" s="8"/>
      <c r="EWE23" s="8"/>
      <c r="EWF23" s="8"/>
      <c r="EWG23" s="9"/>
      <c r="EWH23" s="9"/>
      <c r="EWI23" s="8"/>
      <c r="EWJ23" s="9"/>
      <c r="EWK23" s="8"/>
      <c r="EWL23" s="9"/>
      <c r="EWM23" s="9"/>
      <c r="EWN23" s="8"/>
      <c r="EWO23" s="8"/>
      <c r="EWP23" s="8"/>
      <c r="EWQ23" s="8"/>
      <c r="EWR23" s="9"/>
      <c r="EWS23" s="9"/>
      <c r="EWT23" s="8"/>
      <c r="EWU23" s="9"/>
      <c r="EWV23" s="8"/>
      <c r="EWW23" s="9"/>
      <c r="EWX23" s="9"/>
      <c r="EWY23" s="8"/>
      <c r="EWZ23" s="8"/>
      <c r="EXA23" s="8"/>
      <c r="EXB23" s="8"/>
      <c r="EXC23" s="9"/>
      <c r="EXD23" s="9"/>
      <c r="EXE23" s="8"/>
      <c r="EXF23" s="9"/>
      <c r="EXG23" s="8"/>
      <c r="EXH23" s="9"/>
      <c r="EXI23" s="9"/>
      <c r="EXJ23" s="8"/>
      <c r="EXK23" s="8"/>
      <c r="EXL23" s="8"/>
      <c r="EXM23" s="8"/>
      <c r="EXN23" s="9"/>
      <c r="EXO23" s="9"/>
      <c r="EXP23" s="8"/>
      <c r="EXQ23" s="9"/>
      <c r="EXR23" s="8"/>
      <c r="EXS23" s="9"/>
      <c r="EXT23" s="9"/>
      <c r="EXU23" s="8"/>
      <c r="EXV23" s="8"/>
      <c r="EXW23" s="8"/>
      <c r="EXX23" s="8"/>
      <c r="EXY23" s="9"/>
      <c r="EXZ23" s="9"/>
      <c r="EYA23" s="8"/>
      <c r="EYB23" s="9"/>
      <c r="EYC23" s="8"/>
      <c r="EYD23" s="9"/>
      <c r="EYE23" s="9"/>
      <c r="EYF23" s="8"/>
      <c r="EYG23" s="8"/>
      <c r="EYH23" s="8"/>
      <c r="EYI23" s="8"/>
      <c r="EYJ23" s="9"/>
      <c r="EYK23" s="9"/>
      <c r="EYL23" s="8"/>
      <c r="EYM23" s="9"/>
      <c r="EYN23" s="8"/>
      <c r="EYO23" s="9"/>
      <c r="EYP23" s="9"/>
      <c r="EYQ23" s="8"/>
      <c r="EYR23" s="8"/>
      <c r="EYS23" s="8"/>
      <c r="EYT23" s="8"/>
      <c r="EYU23" s="9"/>
      <c r="EYV23" s="9"/>
      <c r="EYW23" s="8"/>
      <c r="EYX23" s="9"/>
      <c r="EYY23" s="8"/>
      <c r="EYZ23" s="9"/>
      <c r="EZA23" s="9"/>
      <c r="EZB23" s="8"/>
      <c r="EZC23" s="8"/>
      <c r="EZD23" s="8"/>
      <c r="EZE23" s="8"/>
      <c r="EZF23" s="9"/>
      <c r="EZG23" s="9"/>
      <c r="EZH23" s="8"/>
      <c r="EZI23" s="9"/>
      <c r="EZJ23" s="8"/>
      <c r="EZK23" s="9"/>
      <c r="EZL23" s="9"/>
      <c r="EZM23" s="8"/>
      <c r="EZN23" s="8"/>
      <c r="EZO23" s="8"/>
      <c r="EZP23" s="8"/>
      <c r="EZQ23" s="9"/>
      <c r="EZR23" s="9"/>
      <c r="EZS23" s="8"/>
      <c r="EZT23" s="9"/>
      <c r="EZU23" s="8"/>
      <c r="EZV23" s="9"/>
      <c r="EZW23" s="9"/>
      <c r="EZX23" s="8"/>
      <c r="EZY23" s="8"/>
      <c r="EZZ23" s="8"/>
      <c r="FAA23" s="8"/>
      <c r="FAB23" s="9"/>
      <c r="FAC23" s="9"/>
      <c r="FAD23" s="8"/>
      <c r="FAE23" s="9"/>
      <c r="FAF23" s="8"/>
      <c r="FAG23" s="9"/>
      <c r="FAH23" s="9"/>
      <c r="FAI23" s="8"/>
      <c r="FAJ23" s="8"/>
      <c r="FAK23" s="8"/>
      <c r="FAL23" s="8"/>
      <c r="FAM23" s="9"/>
      <c r="FAN23" s="9"/>
      <c r="FAO23" s="8"/>
      <c r="FAP23" s="9"/>
      <c r="FAQ23" s="8"/>
      <c r="FAR23" s="9"/>
      <c r="FAS23" s="9"/>
      <c r="FAT23" s="8"/>
      <c r="FAU23" s="8"/>
      <c r="FAV23" s="8"/>
      <c r="FAW23" s="8"/>
      <c r="FAX23" s="9"/>
      <c r="FAY23" s="9"/>
      <c r="FAZ23" s="8"/>
      <c r="FBA23" s="9"/>
      <c r="FBB23" s="8"/>
      <c r="FBC23" s="9"/>
      <c r="FBD23" s="9"/>
      <c r="FBE23" s="8"/>
      <c r="FBF23" s="8"/>
      <c r="FBG23" s="8"/>
      <c r="FBH23" s="8"/>
      <c r="FBI23" s="9"/>
      <c r="FBJ23" s="9"/>
      <c r="FBK23" s="8"/>
      <c r="FBL23" s="9"/>
      <c r="FBM23" s="8"/>
      <c r="FBN23" s="9"/>
      <c r="FBO23" s="9"/>
      <c r="FBP23" s="8"/>
      <c r="FBQ23" s="8"/>
      <c r="FBR23" s="8"/>
      <c r="FBS23" s="8"/>
      <c r="FBT23" s="9"/>
      <c r="FBU23" s="9"/>
      <c r="FBV23" s="8"/>
      <c r="FBW23" s="9"/>
      <c r="FBX23" s="8"/>
      <c r="FBY23" s="9"/>
      <c r="FBZ23" s="9"/>
      <c r="FCA23" s="8"/>
      <c r="FCB23" s="8"/>
      <c r="FCC23" s="8"/>
      <c r="FCD23" s="8"/>
      <c r="FCE23" s="9"/>
      <c r="FCF23" s="9"/>
      <c r="FCG23" s="8"/>
      <c r="FCH23" s="9"/>
      <c r="FCI23" s="8"/>
      <c r="FCJ23" s="9"/>
      <c r="FCK23" s="9"/>
      <c r="FCL23" s="8"/>
      <c r="FCM23" s="8"/>
      <c r="FCN23" s="8"/>
      <c r="FCO23" s="8"/>
      <c r="FCP23" s="9"/>
      <c r="FCQ23" s="9"/>
      <c r="FCR23" s="8"/>
      <c r="FCS23" s="9"/>
      <c r="FCT23" s="8"/>
      <c r="FCU23" s="9"/>
      <c r="FCV23" s="9"/>
      <c r="FCW23" s="8"/>
      <c r="FCX23" s="8"/>
      <c r="FCY23" s="8"/>
      <c r="FCZ23" s="8"/>
      <c r="FDA23" s="9"/>
      <c r="FDB23" s="9"/>
      <c r="FDC23" s="8"/>
      <c r="FDD23" s="9"/>
      <c r="FDE23" s="8"/>
      <c r="FDF23" s="9"/>
      <c r="FDG23" s="9"/>
      <c r="FDH23" s="8"/>
      <c r="FDI23" s="8"/>
      <c r="FDJ23" s="8"/>
      <c r="FDK23" s="8"/>
      <c r="FDL23" s="9"/>
      <c r="FDM23" s="9"/>
      <c r="FDN23" s="8"/>
      <c r="FDO23" s="9"/>
      <c r="FDP23" s="8"/>
      <c r="FDQ23" s="9"/>
      <c r="FDR23" s="9"/>
      <c r="FDS23" s="8"/>
      <c r="FDT23" s="8"/>
      <c r="FDU23" s="8"/>
      <c r="FDV23" s="8"/>
      <c r="FDW23" s="9"/>
      <c r="FDX23" s="9"/>
      <c r="FDY23" s="8"/>
      <c r="FDZ23" s="9"/>
      <c r="FEA23" s="8"/>
      <c r="FEB23" s="9"/>
      <c r="FEC23" s="9"/>
      <c r="FED23" s="8"/>
      <c r="FEE23" s="8"/>
      <c r="FEF23" s="8"/>
      <c r="FEG23" s="8"/>
      <c r="FEH23" s="9"/>
      <c r="FEI23" s="9"/>
      <c r="FEJ23" s="8"/>
      <c r="FEK23" s="9"/>
      <c r="FEL23" s="8"/>
      <c r="FEM23" s="9"/>
      <c r="FEN23" s="9"/>
      <c r="FEO23" s="8"/>
      <c r="FEP23" s="8"/>
      <c r="FEQ23" s="8"/>
      <c r="FER23" s="8"/>
      <c r="FES23" s="9"/>
      <c r="FET23" s="9"/>
      <c r="FEU23" s="8"/>
      <c r="FEV23" s="9"/>
      <c r="FEW23" s="8"/>
      <c r="FEX23" s="9"/>
      <c r="FEY23" s="9"/>
      <c r="FEZ23" s="8"/>
      <c r="FFA23" s="8"/>
      <c r="FFB23" s="8"/>
      <c r="FFC23" s="8"/>
      <c r="FFD23" s="9"/>
      <c r="FFE23" s="9"/>
      <c r="FFF23" s="8"/>
      <c r="FFG23" s="9"/>
      <c r="FFH23" s="8"/>
      <c r="FFI23" s="9"/>
      <c r="FFJ23" s="9"/>
      <c r="FFK23" s="8"/>
      <c r="FFL23" s="8"/>
      <c r="FFM23" s="8"/>
      <c r="FFN23" s="8"/>
      <c r="FFO23" s="9"/>
      <c r="FFP23" s="9"/>
      <c r="FFQ23" s="8"/>
      <c r="FFR23" s="9"/>
      <c r="FFS23" s="8"/>
      <c r="FFT23" s="9"/>
      <c r="FFU23" s="9"/>
      <c r="FFV23" s="8"/>
      <c r="FFW23" s="8"/>
      <c r="FFX23" s="8"/>
      <c r="FFY23" s="8"/>
      <c r="FFZ23" s="9"/>
      <c r="FGA23" s="9"/>
      <c r="FGB23" s="8"/>
      <c r="FGC23" s="9"/>
      <c r="FGD23" s="8"/>
      <c r="FGE23" s="9"/>
      <c r="FGF23" s="9"/>
      <c r="FGG23" s="8"/>
      <c r="FGH23" s="8"/>
      <c r="FGI23" s="8"/>
      <c r="FGJ23" s="8"/>
      <c r="FGK23" s="9"/>
      <c r="FGL23" s="9"/>
      <c r="FGM23" s="8"/>
      <c r="FGN23" s="9"/>
      <c r="FGO23" s="8"/>
      <c r="FGP23" s="9"/>
      <c r="FGQ23" s="9"/>
      <c r="FGR23" s="8"/>
      <c r="FGS23" s="8"/>
      <c r="FGT23" s="8"/>
      <c r="FGU23" s="8"/>
      <c r="FGV23" s="9"/>
      <c r="FGW23" s="9"/>
      <c r="FGX23" s="8"/>
      <c r="FGY23" s="9"/>
      <c r="FGZ23" s="8"/>
      <c r="FHA23" s="9"/>
      <c r="FHB23" s="9"/>
      <c r="FHC23" s="8"/>
      <c r="FHD23" s="8"/>
      <c r="FHE23" s="8"/>
      <c r="FHF23" s="8"/>
      <c r="FHG23" s="9"/>
      <c r="FHH23" s="9"/>
      <c r="FHI23" s="8"/>
      <c r="FHJ23" s="9"/>
      <c r="FHK23" s="8"/>
      <c r="FHL23" s="9"/>
      <c r="FHM23" s="9"/>
      <c r="FHN23" s="8"/>
      <c r="FHO23" s="8"/>
      <c r="FHP23" s="8"/>
      <c r="FHQ23" s="8"/>
      <c r="FHR23" s="9"/>
      <c r="FHS23" s="9"/>
      <c r="FHT23" s="8"/>
      <c r="FHU23" s="9"/>
      <c r="FHV23" s="8"/>
      <c r="FHW23" s="9"/>
      <c r="FHX23" s="9"/>
      <c r="FHY23" s="8"/>
      <c r="FHZ23" s="8"/>
      <c r="FIA23" s="8"/>
      <c r="FIB23" s="8"/>
      <c r="FIC23" s="9"/>
      <c r="FID23" s="9"/>
      <c r="FIE23" s="8"/>
      <c r="FIF23" s="9"/>
      <c r="FIG23" s="8"/>
      <c r="FIH23" s="9"/>
      <c r="FII23" s="9"/>
      <c r="FIJ23" s="8"/>
      <c r="FIK23" s="8"/>
      <c r="FIL23" s="8"/>
      <c r="FIM23" s="8"/>
      <c r="FIN23" s="9"/>
      <c r="FIO23" s="9"/>
      <c r="FIP23" s="8"/>
      <c r="FIQ23" s="9"/>
      <c r="FIR23" s="8"/>
      <c r="FIS23" s="9"/>
      <c r="FIT23" s="9"/>
      <c r="FIU23" s="8"/>
      <c r="FIV23" s="8"/>
      <c r="FIW23" s="8"/>
      <c r="FIX23" s="8"/>
      <c r="FIY23" s="9"/>
      <c r="FIZ23" s="9"/>
      <c r="FJA23" s="8"/>
      <c r="FJB23" s="9"/>
      <c r="FJC23" s="8"/>
      <c r="FJD23" s="9"/>
      <c r="FJE23" s="9"/>
      <c r="FJF23" s="8"/>
      <c r="FJG23" s="8"/>
      <c r="FJH23" s="8"/>
      <c r="FJI23" s="8"/>
      <c r="FJJ23" s="9"/>
      <c r="FJK23" s="9"/>
      <c r="FJL23" s="8"/>
      <c r="FJM23" s="9"/>
      <c r="FJN23" s="8"/>
      <c r="FJO23" s="9"/>
      <c r="FJP23" s="9"/>
      <c r="FJQ23" s="8"/>
      <c r="FJR23" s="8"/>
      <c r="FJS23" s="8"/>
      <c r="FJT23" s="8"/>
      <c r="FJU23" s="9"/>
      <c r="FJV23" s="9"/>
      <c r="FJW23" s="8"/>
      <c r="FJX23" s="9"/>
      <c r="FJY23" s="8"/>
      <c r="FJZ23" s="9"/>
      <c r="FKA23" s="9"/>
      <c r="FKB23" s="8"/>
      <c r="FKC23" s="8"/>
      <c r="FKD23" s="8"/>
      <c r="FKE23" s="8"/>
      <c r="FKF23" s="9"/>
      <c r="FKG23" s="9"/>
      <c r="FKH23" s="8"/>
      <c r="FKI23" s="9"/>
      <c r="FKJ23" s="8"/>
      <c r="FKK23" s="9"/>
      <c r="FKL23" s="9"/>
      <c r="FKM23" s="8"/>
      <c r="FKN23" s="8"/>
      <c r="FKO23" s="8"/>
      <c r="FKP23" s="8"/>
      <c r="FKQ23" s="9"/>
      <c r="FKR23" s="9"/>
      <c r="FKS23" s="8"/>
      <c r="FKT23" s="9"/>
      <c r="FKU23" s="8"/>
      <c r="FKV23" s="9"/>
      <c r="FKW23" s="9"/>
      <c r="FKX23" s="8"/>
      <c r="FKY23" s="8"/>
      <c r="FKZ23" s="8"/>
      <c r="FLA23" s="8"/>
      <c r="FLB23" s="9"/>
      <c r="FLC23" s="9"/>
      <c r="FLD23" s="8"/>
      <c r="FLE23" s="9"/>
      <c r="FLF23" s="8"/>
      <c r="FLG23" s="9"/>
      <c r="FLH23" s="9"/>
      <c r="FLI23" s="8"/>
      <c r="FLJ23" s="8"/>
      <c r="FLK23" s="8"/>
      <c r="FLL23" s="8"/>
      <c r="FLM23" s="9"/>
      <c r="FLN23" s="9"/>
      <c r="FLO23" s="8"/>
      <c r="FLP23" s="9"/>
      <c r="FLQ23" s="8"/>
      <c r="FLR23" s="9"/>
      <c r="FLS23" s="9"/>
      <c r="FLT23" s="8"/>
      <c r="FLU23" s="8"/>
      <c r="FLV23" s="8"/>
      <c r="FLW23" s="8"/>
      <c r="FLX23" s="9"/>
      <c r="FLY23" s="9"/>
      <c r="FLZ23" s="8"/>
      <c r="FMA23" s="9"/>
      <c r="FMB23" s="8"/>
      <c r="FMC23" s="9"/>
      <c r="FMD23" s="9"/>
      <c r="FME23" s="8"/>
      <c r="FMF23" s="8"/>
      <c r="FMG23" s="8"/>
      <c r="FMH23" s="8"/>
      <c r="FMI23" s="9"/>
      <c r="FMJ23" s="9"/>
      <c r="FMK23" s="8"/>
      <c r="FML23" s="9"/>
      <c r="FMM23" s="8"/>
      <c r="FMN23" s="9"/>
      <c r="FMO23" s="9"/>
      <c r="FMP23" s="8"/>
      <c r="FMQ23" s="8"/>
      <c r="FMR23" s="8"/>
      <c r="FMS23" s="8"/>
      <c r="FMT23" s="9"/>
      <c r="FMU23" s="9"/>
      <c r="FMV23" s="8"/>
      <c r="FMW23" s="9"/>
      <c r="FMX23" s="8"/>
      <c r="FMY23" s="9"/>
      <c r="FMZ23" s="9"/>
      <c r="FNA23" s="8"/>
      <c r="FNB23" s="8"/>
      <c r="FNC23" s="8"/>
      <c r="FND23" s="8"/>
      <c r="FNE23" s="9"/>
      <c r="FNF23" s="9"/>
      <c r="FNG23" s="8"/>
      <c r="FNH23" s="9"/>
      <c r="FNI23" s="8"/>
      <c r="FNJ23" s="9"/>
      <c r="FNK23" s="9"/>
      <c r="FNL23" s="8"/>
      <c r="FNM23" s="8"/>
      <c r="FNN23" s="8"/>
      <c r="FNO23" s="8"/>
      <c r="FNP23" s="9"/>
      <c r="FNQ23" s="9"/>
      <c r="FNR23" s="8"/>
      <c r="FNS23" s="9"/>
      <c r="FNT23" s="8"/>
      <c r="FNU23" s="9"/>
      <c r="FNV23" s="9"/>
      <c r="FNW23" s="8"/>
      <c r="FNX23" s="8"/>
      <c r="FNY23" s="8"/>
      <c r="FNZ23" s="8"/>
      <c r="FOA23" s="9"/>
      <c r="FOB23" s="9"/>
      <c r="FOC23" s="8"/>
      <c r="FOD23" s="9"/>
      <c r="FOE23" s="8"/>
      <c r="FOF23" s="9"/>
      <c r="FOG23" s="9"/>
      <c r="FOH23" s="8"/>
      <c r="FOI23" s="8"/>
      <c r="FOJ23" s="8"/>
      <c r="FOK23" s="8"/>
      <c r="FOL23" s="9"/>
      <c r="FOM23" s="9"/>
      <c r="FON23" s="8"/>
      <c r="FOO23" s="9"/>
      <c r="FOP23" s="8"/>
      <c r="FOQ23" s="9"/>
      <c r="FOR23" s="9"/>
      <c r="FOS23" s="8"/>
      <c r="FOT23" s="8"/>
      <c r="FOU23" s="8"/>
      <c r="FOV23" s="8"/>
      <c r="FOW23" s="9"/>
      <c r="FOX23" s="9"/>
      <c r="FOY23" s="8"/>
      <c r="FOZ23" s="9"/>
      <c r="FPA23" s="8"/>
      <c r="FPB23" s="9"/>
      <c r="FPC23" s="9"/>
      <c r="FPD23" s="8"/>
      <c r="FPE23" s="8"/>
      <c r="FPF23" s="8"/>
      <c r="FPG23" s="8"/>
      <c r="FPH23" s="9"/>
      <c r="FPI23" s="9"/>
      <c r="FPJ23" s="8"/>
      <c r="FPK23" s="9"/>
      <c r="FPL23" s="8"/>
      <c r="FPM23" s="9"/>
      <c r="FPN23" s="9"/>
      <c r="FPO23" s="8"/>
      <c r="FPP23" s="8"/>
      <c r="FPQ23" s="8"/>
      <c r="FPR23" s="8"/>
      <c r="FPS23" s="9"/>
      <c r="FPT23" s="9"/>
      <c r="FPU23" s="8"/>
      <c r="FPV23" s="9"/>
      <c r="FPW23" s="8"/>
      <c r="FPX23" s="9"/>
      <c r="FPY23" s="9"/>
      <c r="FPZ23" s="8"/>
      <c r="FQA23" s="8"/>
      <c r="FQB23" s="8"/>
      <c r="FQC23" s="8"/>
      <c r="FQD23" s="9"/>
      <c r="FQE23" s="9"/>
      <c r="FQF23" s="8"/>
      <c r="FQG23" s="9"/>
      <c r="FQH23" s="8"/>
      <c r="FQI23" s="9"/>
      <c r="FQJ23" s="9"/>
      <c r="FQK23" s="8"/>
      <c r="FQL23" s="8"/>
      <c r="FQM23" s="8"/>
      <c r="FQN23" s="8"/>
      <c r="FQO23" s="9"/>
      <c r="FQP23" s="9"/>
      <c r="FQQ23" s="8"/>
      <c r="FQR23" s="9"/>
      <c r="FQS23" s="8"/>
      <c r="FQT23" s="9"/>
      <c r="FQU23" s="9"/>
      <c r="FQV23" s="8"/>
      <c r="FQW23" s="8"/>
      <c r="FQX23" s="8"/>
      <c r="FQY23" s="8"/>
      <c r="FQZ23" s="9"/>
      <c r="FRA23" s="9"/>
      <c r="FRB23" s="8"/>
      <c r="FRC23" s="9"/>
      <c r="FRD23" s="8"/>
      <c r="FRE23" s="9"/>
      <c r="FRF23" s="9"/>
      <c r="FRG23" s="8"/>
      <c r="FRH23" s="8"/>
      <c r="FRI23" s="8"/>
      <c r="FRJ23" s="8"/>
      <c r="FRK23" s="9"/>
      <c r="FRL23" s="9"/>
      <c r="FRM23" s="8"/>
      <c r="FRN23" s="9"/>
      <c r="FRO23" s="8"/>
      <c r="FRP23" s="9"/>
      <c r="FRQ23" s="9"/>
      <c r="FRR23" s="8"/>
      <c r="FRS23" s="8"/>
      <c r="FRT23" s="8"/>
      <c r="FRU23" s="8"/>
      <c r="FRV23" s="9"/>
      <c r="FRW23" s="9"/>
      <c r="FRX23" s="8"/>
      <c r="FRY23" s="9"/>
      <c r="FRZ23" s="8"/>
      <c r="FSA23" s="9"/>
      <c r="FSB23" s="9"/>
      <c r="FSC23" s="8"/>
      <c r="FSD23" s="8"/>
      <c r="FSE23" s="8"/>
      <c r="FSF23" s="8"/>
      <c r="FSG23" s="9"/>
      <c r="FSH23" s="9"/>
      <c r="FSI23" s="8"/>
      <c r="FSJ23" s="9"/>
      <c r="FSK23" s="8"/>
      <c r="FSL23" s="9"/>
      <c r="FSM23" s="9"/>
      <c r="FSN23" s="8"/>
      <c r="FSO23" s="8"/>
      <c r="FSP23" s="8"/>
      <c r="FSQ23" s="8"/>
      <c r="FSR23" s="9"/>
      <c r="FSS23" s="9"/>
      <c r="FST23" s="8"/>
      <c r="FSU23" s="9"/>
      <c r="FSV23" s="8"/>
      <c r="FSW23" s="9"/>
      <c r="FSX23" s="9"/>
      <c r="FSY23" s="8"/>
      <c r="FSZ23" s="8"/>
      <c r="FTA23" s="8"/>
      <c r="FTB23" s="8"/>
      <c r="FTC23" s="9"/>
      <c r="FTD23" s="9"/>
      <c r="FTE23" s="8"/>
      <c r="FTF23" s="9"/>
      <c r="FTG23" s="8"/>
      <c r="FTH23" s="9"/>
      <c r="FTI23" s="9"/>
      <c r="FTJ23" s="8"/>
      <c r="FTK23" s="8"/>
      <c r="FTL23" s="8"/>
      <c r="FTM23" s="8"/>
      <c r="FTN23" s="9"/>
      <c r="FTO23" s="9"/>
      <c r="FTP23" s="8"/>
      <c r="FTQ23" s="9"/>
      <c r="FTR23" s="8"/>
      <c r="FTS23" s="9"/>
      <c r="FTT23" s="9"/>
      <c r="FTU23" s="8"/>
      <c r="FTV23" s="8"/>
      <c r="FTW23" s="8"/>
      <c r="FTX23" s="8"/>
      <c r="FTY23" s="9"/>
      <c r="FTZ23" s="9"/>
      <c r="FUA23" s="8"/>
      <c r="FUB23" s="9"/>
      <c r="FUC23" s="8"/>
      <c r="FUD23" s="9"/>
      <c r="FUE23" s="9"/>
      <c r="FUF23" s="8"/>
      <c r="FUG23" s="8"/>
      <c r="FUH23" s="8"/>
      <c r="FUI23" s="8"/>
      <c r="FUJ23" s="9"/>
      <c r="FUK23" s="9"/>
      <c r="FUL23" s="8"/>
      <c r="FUM23" s="9"/>
      <c r="FUN23" s="8"/>
      <c r="FUO23" s="9"/>
      <c r="FUP23" s="9"/>
      <c r="FUQ23" s="8"/>
      <c r="FUR23" s="8"/>
      <c r="FUS23" s="8"/>
      <c r="FUT23" s="8"/>
      <c r="FUU23" s="9"/>
      <c r="FUV23" s="9"/>
      <c r="FUW23" s="8"/>
      <c r="FUX23" s="9"/>
      <c r="FUY23" s="8"/>
      <c r="FUZ23" s="9"/>
      <c r="FVA23" s="9"/>
      <c r="FVB23" s="8"/>
      <c r="FVC23" s="8"/>
      <c r="FVD23" s="8"/>
      <c r="FVE23" s="8"/>
      <c r="FVF23" s="9"/>
      <c r="FVG23" s="9"/>
      <c r="FVH23" s="8"/>
      <c r="FVI23" s="9"/>
      <c r="FVJ23" s="8"/>
      <c r="FVK23" s="9"/>
      <c r="FVL23" s="9"/>
      <c r="FVM23" s="8"/>
      <c r="FVN23" s="8"/>
      <c r="FVO23" s="8"/>
      <c r="FVP23" s="8"/>
      <c r="FVQ23" s="9"/>
      <c r="FVR23" s="9"/>
      <c r="FVS23" s="8"/>
      <c r="FVT23" s="9"/>
      <c r="FVU23" s="8"/>
      <c r="FVV23" s="9"/>
      <c r="FVW23" s="9"/>
      <c r="FVX23" s="8"/>
      <c r="FVY23" s="8"/>
      <c r="FVZ23" s="8"/>
      <c r="FWA23" s="8"/>
      <c r="FWB23" s="9"/>
      <c r="FWC23" s="9"/>
      <c r="FWD23" s="8"/>
      <c r="FWE23" s="9"/>
      <c r="FWF23" s="8"/>
      <c r="FWG23" s="9"/>
      <c r="FWH23" s="9"/>
      <c r="FWI23" s="8"/>
      <c r="FWJ23" s="8"/>
      <c r="FWK23" s="8"/>
      <c r="FWL23" s="8"/>
      <c r="FWM23" s="9"/>
      <c r="FWN23" s="9"/>
      <c r="FWO23" s="8"/>
      <c r="FWP23" s="9"/>
      <c r="FWQ23" s="8"/>
      <c r="FWR23" s="9"/>
      <c r="FWS23" s="9"/>
      <c r="FWT23" s="8"/>
      <c r="FWU23" s="8"/>
      <c r="FWV23" s="8"/>
      <c r="FWW23" s="8"/>
      <c r="FWX23" s="9"/>
      <c r="FWY23" s="9"/>
      <c r="FWZ23" s="8"/>
      <c r="FXA23" s="9"/>
      <c r="FXB23" s="8"/>
      <c r="FXC23" s="9"/>
      <c r="FXD23" s="9"/>
      <c r="FXE23" s="8"/>
      <c r="FXF23" s="8"/>
      <c r="FXG23" s="8"/>
      <c r="FXH23" s="8"/>
      <c r="FXI23" s="9"/>
      <c r="FXJ23" s="9"/>
      <c r="FXK23" s="8"/>
      <c r="FXL23" s="9"/>
      <c r="FXM23" s="8"/>
      <c r="FXN23" s="9"/>
      <c r="FXO23" s="9"/>
      <c r="FXP23" s="8"/>
      <c r="FXQ23" s="8"/>
      <c r="FXR23" s="8"/>
      <c r="FXS23" s="8"/>
      <c r="FXT23" s="9"/>
      <c r="FXU23" s="9"/>
      <c r="FXV23" s="8"/>
      <c r="FXW23" s="9"/>
      <c r="FXX23" s="8"/>
      <c r="FXY23" s="9"/>
      <c r="FXZ23" s="9"/>
      <c r="FYA23" s="8"/>
      <c r="FYB23" s="8"/>
      <c r="FYC23" s="8"/>
      <c r="FYD23" s="8"/>
      <c r="FYE23" s="9"/>
      <c r="FYF23" s="9"/>
      <c r="FYG23" s="8"/>
      <c r="FYH23" s="9"/>
      <c r="FYI23" s="8"/>
      <c r="FYJ23" s="9"/>
      <c r="FYK23" s="9"/>
      <c r="FYL23" s="8"/>
      <c r="FYM23" s="8"/>
      <c r="FYN23" s="8"/>
      <c r="FYO23" s="8"/>
      <c r="FYP23" s="9"/>
      <c r="FYQ23" s="9"/>
      <c r="FYR23" s="8"/>
      <c r="FYS23" s="9"/>
      <c r="FYT23" s="8"/>
      <c r="FYU23" s="9"/>
      <c r="FYV23" s="9"/>
      <c r="FYW23" s="8"/>
      <c r="FYX23" s="8"/>
      <c r="FYY23" s="8"/>
      <c r="FYZ23" s="8"/>
      <c r="FZA23" s="9"/>
      <c r="FZB23" s="9"/>
      <c r="FZC23" s="8"/>
      <c r="FZD23" s="9"/>
      <c r="FZE23" s="8"/>
      <c r="FZF23" s="9"/>
      <c r="FZG23" s="9"/>
      <c r="FZH23" s="8"/>
      <c r="FZI23" s="8"/>
      <c r="FZJ23" s="8"/>
      <c r="FZK23" s="8"/>
      <c r="FZL23" s="9"/>
      <c r="FZM23" s="9"/>
      <c r="FZN23" s="8"/>
      <c r="FZO23" s="9"/>
      <c r="FZP23" s="8"/>
      <c r="FZQ23" s="9"/>
      <c r="FZR23" s="9"/>
      <c r="FZS23" s="8"/>
      <c r="FZT23" s="8"/>
      <c r="FZU23" s="8"/>
      <c r="FZV23" s="8"/>
      <c r="FZW23" s="9"/>
      <c r="FZX23" s="9"/>
      <c r="FZY23" s="8"/>
      <c r="FZZ23" s="9"/>
      <c r="GAA23" s="8"/>
      <c r="GAB23" s="9"/>
      <c r="GAC23" s="9"/>
      <c r="GAD23" s="8"/>
      <c r="GAE23" s="8"/>
      <c r="GAF23" s="8"/>
      <c r="GAG23" s="8"/>
      <c r="GAH23" s="9"/>
      <c r="GAI23" s="9"/>
      <c r="GAJ23" s="8"/>
      <c r="GAK23" s="9"/>
      <c r="GAL23" s="8"/>
      <c r="GAM23" s="9"/>
      <c r="GAN23" s="9"/>
      <c r="GAO23" s="8"/>
      <c r="GAP23" s="8"/>
      <c r="GAQ23" s="8"/>
      <c r="GAR23" s="8"/>
      <c r="GAS23" s="9"/>
      <c r="GAT23" s="9"/>
      <c r="GAU23" s="8"/>
      <c r="GAV23" s="9"/>
      <c r="GAW23" s="8"/>
      <c r="GAX23" s="9"/>
      <c r="GAY23" s="9"/>
      <c r="GAZ23" s="8"/>
      <c r="GBA23" s="8"/>
      <c r="GBB23" s="8"/>
      <c r="GBC23" s="8"/>
      <c r="GBD23" s="9"/>
      <c r="GBE23" s="9"/>
      <c r="GBF23" s="8"/>
      <c r="GBG23" s="9"/>
      <c r="GBH23" s="8"/>
      <c r="GBI23" s="9"/>
      <c r="GBJ23" s="9"/>
      <c r="GBK23" s="8"/>
      <c r="GBL23" s="8"/>
      <c r="GBM23" s="8"/>
      <c r="GBN23" s="8"/>
      <c r="GBO23" s="9"/>
      <c r="GBP23" s="9"/>
      <c r="GBQ23" s="8"/>
      <c r="GBR23" s="9"/>
      <c r="GBS23" s="8"/>
      <c r="GBT23" s="9"/>
      <c r="GBU23" s="9"/>
      <c r="GBV23" s="8"/>
      <c r="GBW23" s="8"/>
      <c r="GBX23" s="8"/>
      <c r="GBY23" s="8"/>
      <c r="GBZ23" s="9"/>
      <c r="GCA23" s="9"/>
      <c r="GCB23" s="8"/>
      <c r="GCC23" s="9"/>
      <c r="GCD23" s="8"/>
      <c r="GCE23" s="9"/>
      <c r="GCF23" s="9"/>
      <c r="GCG23" s="8"/>
      <c r="GCH23" s="8"/>
      <c r="GCI23" s="8"/>
      <c r="GCJ23" s="8"/>
      <c r="GCK23" s="9"/>
      <c r="GCL23" s="9"/>
      <c r="GCM23" s="8"/>
      <c r="GCN23" s="9"/>
      <c r="GCO23" s="8"/>
      <c r="GCP23" s="9"/>
      <c r="GCQ23" s="9"/>
      <c r="GCR23" s="8"/>
      <c r="GCS23" s="8"/>
      <c r="GCT23" s="8"/>
      <c r="GCU23" s="8"/>
      <c r="GCV23" s="9"/>
      <c r="GCW23" s="9"/>
      <c r="GCX23" s="8"/>
      <c r="GCY23" s="9"/>
      <c r="GCZ23" s="8"/>
      <c r="GDA23" s="9"/>
      <c r="GDB23" s="9"/>
      <c r="GDC23" s="8"/>
      <c r="GDD23" s="8"/>
      <c r="GDE23" s="8"/>
      <c r="GDF23" s="8"/>
      <c r="GDG23" s="9"/>
      <c r="GDH23" s="9"/>
      <c r="GDI23" s="8"/>
      <c r="GDJ23" s="9"/>
      <c r="GDK23" s="8"/>
      <c r="GDL23" s="9"/>
      <c r="GDM23" s="9"/>
      <c r="GDN23" s="8"/>
      <c r="GDO23" s="8"/>
      <c r="GDP23" s="8"/>
      <c r="GDQ23" s="8"/>
      <c r="GDR23" s="9"/>
      <c r="GDS23" s="9"/>
      <c r="GDT23" s="8"/>
      <c r="GDU23" s="9"/>
      <c r="GDV23" s="8"/>
      <c r="GDW23" s="9"/>
      <c r="GDX23" s="9"/>
      <c r="GDY23" s="8"/>
      <c r="GDZ23" s="8"/>
      <c r="GEA23" s="8"/>
      <c r="GEB23" s="8"/>
      <c r="GEC23" s="9"/>
      <c r="GED23" s="9"/>
      <c r="GEE23" s="8"/>
      <c r="GEF23" s="9"/>
      <c r="GEG23" s="8"/>
      <c r="GEH23" s="9"/>
      <c r="GEI23" s="9"/>
      <c r="GEJ23" s="8"/>
      <c r="GEK23" s="8"/>
      <c r="GEL23" s="8"/>
      <c r="GEM23" s="8"/>
      <c r="GEN23" s="9"/>
      <c r="GEO23" s="9"/>
      <c r="GEP23" s="8"/>
      <c r="GEQ23" s="9"/>
      <c r="GER23" s="8"/>
      <c r="GES23" s="9"/>
      <c r="GET23" s="9"/>
      <c r="GEU23" s="8"/>
      <c r="GEV23" s="8"/>
      <c r="GEW23" s="8"/>
      <c r="GEX23" s="8"/>
      <c r="GEY23" s="9"/>
      <c r="GEZ23" s="9"/>
      <c r="GFA23" s="8"/>
      <c r="GFB23" s="9"/>
      <c r="GFC23" s="8"/>
      <c r="GFD23" s="9"/>
      <c r="GFE23" s="9"/>
      <c r="GFF23" s="8"/>
      <c r="GFG23" s="8"/>
      <c r="GFH23" s="8"/>
      <c r="GFI23" s="8"/>
      <c r="GFJ23" s="9"/>
      <c r="GFK23" s="9"/>
      <c r="GFL23" s="8"/>
      <c r="GFM23" s="9"/>
      <c r="GFN23" s="8"/>
      <c r="GFO23" s="9"/>
      <c r="GFP23" s="9"/>
      <c r="GFQ23" s="8"/>
      <c r="GFR23" s="8"/>
      <c r="GFS23" s="8"/>
      <c r="GFT23" s="8"/>
      <c r="GFU23" s="9"/>
      <c r="GFV23" s="9"/>
      <c r="GFW23" s="8"/>
      <c r="GFX23" s="9"/>
      <c r="GFY23" s="8"/>
      <c r="GFZ23" s="9"/>
      <c r="GGA23" s="9"/>
      <c r="GGB23" s="8"/>
      <c r="GGC23" s="8"/>
      <c r="GGD23" s="8"/>
      <c r="GGE23" s="8"/>
      <c r="GGF23" s="9"/>
      <c r="GGG23" s="9"/>
      <c r="GGH23" s="8"/>
      <c r="GGI23" s="9"/>
      <c r="GGJ23" s="8"/>
      <c r="GGK23" s="9"/>
      <c r="GGL23" s="9"/>
      <c r="GGM23" s="8"/>
      <c r="GGN23" s="8"/>
      <c r="GGO23" s="8"/>
      <c r="GGP23" s="8"/>
      <c r="GGQ23" s="9"/>
      <c r="GGR23" s="9"/>
      <c r="GGS23" s="8"/>
      <c r="GGT23" s="9"/>
      <c r="GGU23" s="8"/>
      <c r="GGV23" s="9"/>
      <c r="GGW23" s="9"/>
      <c r="GGX23" s="8"/>
      <c r="GGY23" s="8"/>
      <c r="GGZ23" s="8"/>
      <c r="GHA23" s="8"/>
      <c r="GHB23" s="9"/>
      <c r="GHC23" s="9"/>
      <c r="GHD23" s="8"/>
      <c r="GHE23" s="9"/>
      <c r="GHF23" s="8"/>
      <c r="GHG23" s="9"/>
      <c r="GHH23" s="9"/>
      <c r="GHI23" s="8"/>
      <c r="GHJ23" s="8"/>
      <c r="GHK23" s="8"/>
      <c r="GHL23" s="8"/>
      <c r="GHM23" s="9"/>
      <c r="GHN23" s="9"/>
      <c r="GHO23" s="8"/>
      <c r="GHP23" s="9"/>
      <c r="GHQ23" s="8"/>
      <c r="GHR23" s="9"/>
      <c r="GHS23" s="9"/>
      <c r="GHT23" s="8"/>
      <c r="GHU23" s="8"/>
      <c r="GHV23" s="8"/>
      <c r="GHW23" s="8"/>
      <c r="GHX23" s="9"/>
      <c r="GHY23" s="9"/>
      <c r="GHZ23" s="8"/>
      <c r="GIA23" s="9"/>
      <c r="GIB23" s="8"/>
      <c r="GIC23" s="9"/>
      <c r="GID23" s="9"/>
      <c r="GIE23" s="8"/>
      <c r="GIF23" s="8"/>
      <c r="GIG23" s="8"/>
      <c r="GIH23" s="8"/>
      <c r="GII23" s="9"/>
      <c r="GIJ23" s="9"/>
      <c r="GIK23" s="8"/>
      <c r="GIL23" s="9"/>
      <c r="GIM23" s="8"/>
      <c r="GIN23" s="9"/>
      <c r="GIO23" s="9"/>
      <c r="GIP23" s="8"/>
      <c r="GIQ23" s="8"/>
      <c r="GIR23" s="8"/>
      <c r="GIS23" s="8"/>
      <c r="GIT23" s="9"/>
      <c r="GIU23" s="9"/>
      <c r="GIV23" s="8"/>
      <c r="GIW23" s="9"/>
      <c r="GIX23" s="8"/>
      <c r="GIY23" s="9"/>
      <c r="GIZ23" s="9"/>
      <c r="GJA23" s="8"/>
      <c r="GJB23" s="8"/>
      <c r="GJC23" s="8"/>
      <c r="GJD23" s="8"/>
      <c r="GJE23" s="9"/>
      <c r="GJF23" s="9"/>
      <c r="GJG23" s="8"/>
      <c r="GJH23" s="9"/>
      <c r="GJI23" s="8"/>
      <c r="GJJ23" s="9"/>
      <c r="GJK23" s="9"/>
      <c r="GJL23" s="8"/>
      <c r="GJM23" s="8"/>
      <c r="GJN23" s="8"/>
      <c r="GJO23" s="8"/>
      <c r="GJP23" s="9"/>
      <c r="GJQ23" s="9"/>
      <c r="GJR23" s="8"/>
      <c r="GJS23" s="9"/>
      <c r="GJT23" s="8"/>
      <c r="GJU23" s="9"/>
      <c r="GJV23" s="9"/>
      <c r="GJW23" s="8"/>
      <c r="GJX23" s="8"/>
      <c r="GJY23" s="8"/>
      <c r="GJZ23" s="8"/>
      <c r="GKA23" s="9"/>
      <c r="GKB23" s="9"/>
      <c r="GKC23" s="8"/>
      <c r="GKD23" s="9"/>
      <c r="GKE23" s="8"/>
      <c r="GKF23" s="9"/>
      <c r="GKG23" s="9"/>
      <c r="GKH23" s="8"/>
      <c r="GKI23" s="8"/>
      <c r="GKJ23" s="8"/>
      <c r="GKK23" s="8"/>
      <c r="GKL23" s="9"/>
      <c r="GKM23" s="9"/>
      <c r="GKN23" s="8"/>
      <c r="GKO23" s="9"/>
      <c r="GKP23" s="8"/>
      <c r="GKQ23" s="9"/>
      <c r="GKR23" s="9"/>
      <c r="GKS23" s="8"/>
      <c r="GKT23" s="8"/>
      <c r="GKU23" s="8"/>
      <c r="GKV23" s="8"/>
      <c r="GKW23" s="9"/>
      <c r="GKX23" s="9"/>
      <c r="GKY23" s="8"/>
      <c r="GKZ23" s="9"/>
      <c r="GLA23" s="8"/>
      <c r="GLB23" s="9"/>
      <c r="GLC23" s="9"/>
      <c r="GLD23" s="8"/>
      <c r="GLE23" s="8"/>
      <c r="GLF23" s="8"/>
      <c r="GLG23" s="8"/>
      <c r="GLH23" s="9"/>
      <c r="GLI23" s="9"/>
      <c r="GLJ23" s="8"/>
      <c r="GLK23" s="9"/>
      <c r="GLL23" s="8"/>
      <c r="GLM23" s="9"/>
      <c r="GLN23" s="9"/>
      <c r="GLO23" s="8"/>
      <c r="GLP23" s="8"/>
      <c r="GLQ23" s="8"/>
      <c r="GLR23" s="8"/>
      <c r="GLS23" s="9"/>
      <c r="GLT23" s="9"/>
      <c r="GLU23" s="8"/>
      <c r="GLV23" s="9"/>
      <c r="GLW23" s="8"/>
      <c r="GLX23" s="9"/>
      <c r="GLY23" s="9"/>
      <c r="GLZ23" s="8"/>
      <c r="GMA23" s="8"/>
      <c r="GMB23" s="8"/>
      <c r="GMC23" s="8"/>
      <c r="GMD23" s="9"/>
      <c r="GME23" s="9"/>
      <c r="GMF23" s="8"/>
      <c r="GMG23" s="9"/>
      <c r="GMH23" s="8"/>
      <c r="GMI23" s="9"/>
      <c r="GMJ23" s="9"/>
      <c r="GMK23" s="8"/>
      <c r="GML23" s="8"/>
      <c r="GMM23" s="8"/>
      <c r="GMN23" s="8"/>
      <c r="GMO23" s="9"/>
      <c r="GMP23" s="9"/>
      <c r="GMQ23" s="8"/>
      <c r="GMR23" s="9"/>
      <c r="GMS23" s="8"/>
      <c r="GMT23" s="9"/>
      <c r="GMU23" s="9"/>
      <c r="GMV23" s="8"/>
      <c r="GMW23" s="8"/>
      <c r="GMX23" s="8"/>
      <c r="GMY23" s="8"/>
      <c r="GMZ23" s="9"/>
      <c r="GNA23" s="9"/>
      <c r="GNB23" s="8"/>
      <c r="GNC23" s="9"/>
      <c r="GND23" s="8"/>
      <c r="GNE23" s="9"/>
      <c r="GNF23" s="9"/>
      <c r="GNG23" s="8"/>
      <c r="GNH23" s="8"/>
      <c r="GNI23" s="8"/>
      <c r="GNJ23" s="8"/>
      <c r="GNK23" s="9"/>
      <c r="GNL23" s="9"/>
      <c r="GNM23" s="8"/>
      <c r="GNN23" s="9"/>
      <c r="GNO23" s="8"/>
      <c r="GNP23" s="9"/>
      <c r="GNQ23" s="9"/>
      <c r="GNR23" s="8"/>
      <c r="GNS23" s="8"/>
      <c r="GNT23" s="8"/>
      <c r="GNU23" s="8"/>
      <c r="GNV23" s="9"/>
      <c r="GNW23" s="9"/>
      <c r="GNX23" s="8"/>
      <c r="GNY23" s="9"/>
      <c r="GNZ23" s="8"/>
      <c r="GOA23" s="9"/>
      <c r="GOB23" s="9"/>
      <c r="GOC23" s="8"/>
      <c r="GOD23" s="8"/>
      <c r="GOE23" s="8"/>
      <c r="GOF23" s="8"/>
      <c r="GOG23" s="9"/>
      <c r="GOH23" s="9"/>
      <c r="GOI23" s="8"/>
      <c r="GOJ23" s="9"/>
      <c r="GOK23" s="8"/>
      <c r="GOL23" s="9"/>
      <c r="GOM23" s="9"/>
      <c r="GON23" s="8"/>
      <c r="GOO23" s="8"/>
      <c r="GOP23" s="8"/>
      <c r="GOQ23" s="8"/>
      <c r="GOR23" s="9"/>
      <c r="GOS23" s="9"/>
      <c r="GOT23" s="8"/>
      <c r="GOU23" s="9"/>
      <c r="GOV23" s="8"/>
      <c r="GOW23" s="9"/>
      <c r="GOX23" s="9"/>
      <c r="GOY23" s="8"/>
      <c r="GOZ23" s="8"/>
      <c r="GPA23" s="8"/>
      <c r="GPB23" s="8"/>
      <c r="GPC23" s="9"/>
      <c r="GPD23" s="9"/>
      <c r="GPE23" s="8"/>
      <c r="GPF23" s="9"/>
      <c r="GPG23" s="8"/>
      <c r="GPH23" s="9"/>
      <c r="GPI23" s="9"/>
      <c r="GPJ23" s="8"/>
      <c r="GPK23" s="8"/>
      <c r="GPL23" s="8"/>
      <c r="GPM23" s="8"/>
      <c r="GPN23" s="9"/>
      <c r="GPO23" s="9"/>
      <c r="GPP23" s="8"/>
      <c r="GPQ23" s="9"/>
      <c r="GPR23" s="8"/>
      <c r="GPS23" s="9"/>
      <c r="GPT23" s="9"/>
      <c r="GPU23" s="8"/>
      <c r="GPV23" s="8"/>
      <c r="GPW23" s="8"/>
      <c r="GPX23" s="8"/>
      <c r="GPY23" s="9"/>
      <c r="GPZ23" s="9"/>
      <c r="GQA23" s="8"/>
      <c r="GQB23" s="9"/>
      <c r="GQC23" s="8"/>
      <c r="GQD23" s="9"/>
      <c r="GQE23" s="9"/>
      <c r="GQF23" s="8"/>
      <c r="GQG23" s="8"/>
      <c r="GQH23" s="8"/>
      <c r="GQI23" s="8"/>
      <c r="GQJ23" s="9"/>
      <c r="GQK23" s="9"/>
      <c r="GQL23" s="8"/>
      <c r="GQM23" s="9"/>
      <c r="GQN23" s="8"/>
      <c r="GQO23" s="9"/>
      <c r="GQP23" s="9"/>
      <c r="GQQ23" s="8"/>
      <c r="GQR23" s="8"/>
      <c r="GQS23" s="8"/>
      <c r="GQT23" s="8"/>
      <c r="GQU23" s="9"/>
      <c r="GQV23" s="9"/>
      <c r="GQW23" s="8"/>
      <c r="GQX23" s="9"/>
      <c r="GQY23" s="8"/>
      <c r="GQZ23" s="9"/>
      <c r="GRA23" s="9"/>
      <c r="GRB23" s="8"/>
      <c r="GRC23" s="8"/>
      <c r="GRD23" s="8"/>
      <c r="GRE23" s="8"/>
      <c r="GRF23" s="9"/>
      <c r="GRG23" s="9"/>
      <c r="GRH23" s="8"/>
      <c r="GRI23" s="9"/>
      <c r="GRJ23" s="8"/>
      <c r="GRK23" s="9"/>
      <c r="GRL23" s="9"/>
      <c r="GRM23" s="8"/>
      <c r="GRN23" s="8"/>
      <c r="GRO23" s="8"/>
      <c r="GRP23" s="8"/>
      <c r="GRQ23" s="9"/>
      <c r="GRR23" s="9"/>
      <c r="GRS23" s="8"/>
      <c r="GRT23" s="9"/>
      <c r="GRU23" s="8"/>
      <c r="GRV23" s="9"/>
      <c r="GRW23" s="9"/>
      <c r="GRX23" s="8"/>
      <c r="GRY23" s="8"/>
      <c r="GRZ23" s="8"/>
      <c r="GSA23" s="8"/>
      <c r="GSB23" s="9"/>
      <c r="GSC23" s="9"/>
      <c r="GSD23" s="8"/>
      <c r="GSE23" s="9"/>
      <c r="GSF23" s="8"/>
      <c r="GSG23" s="9"/>
      <c r="GSH23" s="9"/>
      <c r="GSI23" s="8"/>
      <c r="GSJ23" s="8"/>
      <c r="GSK23" s="8"/>
      <c r="GSL23" s="8"/>
      <c r="GSM23" s="9"/>
      <c r="GSN23" s="9"/>
      <c r="GSO23" s="8"/>
      <c r="GSP23" s="9"/>
      <c r="GSQ23" s="8"/>
      <c r="GSR23" s="9"/>
      <c r="GSS23" s="9"/>
      <c r="GST23" s="8"/>
      <c r="GSU23" s="8"/>
      <c r="GSV23" s="8"/>
      <c r="GSW23" s="8"/>
      <c r="GSX23" s="9"/>
      <c r="GSY23" s="9"/>
      <c r="GSZ23" s="8"/>
      <c r="GTA23" s="9"/>
      <c r="GTB23" s="8"/>
      <c r="GTC23" s="9"/>
      <c r="GTD23" s="9"/>
      <c r="GTE23" s="8"/>
      <c r="GTF23" s="8"/>
      <c r="GTG23" s="8"/>
      <c r="GTH23" s="8"/>
      <c r="GTI23" s="9"/>
      <c r="GTJ23" s="9"/>
      <c r="GTK23" s="8"/>
      <c r="GTL23" s="9"/>
      <c r="GTM23" s="8"/>
      <c r="GTN23" s="9"/>
      <c r="GTO23" s="9"/>
      <c r="GTP23" s="8"/>
      <c r="GTQ23" s="8"/>
      <c r="GTR23" s="8"/>
      <c r="GTS23" s="8"/>
      <c r="GTT23" s="9"/>
      <c r="GTU23" s="9"/>
      <c r="GTV23" s="8"/>
      <c r="GTW23" s="9"/>
      <c r="GTX23" s="8"/>
      <c r="GTY23" s="9"/>
      <c r="GTZ23" s="9"/>
      <c r="GUA23" s="8"/>
      <c r="GUB23" s="8"/>
      <c r="GUC23" s="8"/>
      <c r="GUD23" s="8"/>
      <c r="GUE23" s="9"/>
      <c r="GUF23" s="9"/>
      <c r="GUG23" s="8"/>
      <c r="GUH23" s="9"/>
      <c r="GUI23" s="8"/>
      <c r="GUJ23" s="9"/>
      <c r="GUK23" s="9"/>
      <c r="GUL23" s="8"/>
      <c r="GUM23" s="8"/>
      <c r="GUN23" s="8"/>
      <c r="GUO23" s="8"/>
      <c r="GUP23" s="9"/>
      <c r="GUQ23" s="9"/>
      <c r="GUR23" s="8"/>
      <c r="GUS23" s="9"/>
      <c r="GUT23" s="8"/>
      <c r="GUU23" s="9"/>
      <c r="GUV23" s="9"/>
      <c r="GUW23" s="8"/>
      <c r="GUX23" s="8"/>
      <c r="GUY23" s="8"/>
      <c r="GUZ23" s="8"/>
      <c r="GVA23" s="9"/>
      <c r="GVB23" s="9"/>
      <c r="GVC23" s="8"/>
      <c r="GVD23" s="9"/>
      <c r="GVE23" s="8"/>
      <c r="GVF23" s="9"/>
      <c r="GVG23" s="9"/>
      <c r="GVH23" s="8"/>
      <c r="GVI23" s="8"/>
      <c r="GVJ23" s="8"/>
      <c r="GVK23" s="8"/>
      <c r="GVL23" s="9"/>
      <c r="GVM23" s="9"/>
      <c r="GVN23" s="8"/>
      <c r="GVO23" s="9"/>
      <c r="GVP23" s="8"/>
      <c r="GVQ23" s="9"/>
      <c r="GVR23" s="9"/>
      <c r="GVS23" s="8"/>
      <c r="GVT23" s="8"/>
      <c r="GVU23" s="8"/>
      <c r="GVV23" s="8"/>
      <c r="GVW23" s="9"/>
      <c r="GVX23" s="9"/>
      <c r="GVY23" s="8"/>
      <c r="GVZ23" s="9"/>
      <c r="GWA23" s="8"/>
      <c r="GWB23" s="9"/>
      <c r="GWC23" s="9"/>
      <c r="GWD23" s="8"/>
      <c r="GWE23" s="8"/>
      <c r="GWF23" s="8"/>
      <c r="GWG23" s="8"/>
      <c r="GWH23" s="9"/>
      <c r="GWI23" s="9"/>
      <c r="GWJ23" s="8"/>
      <c r="GWK23" s="9"/>
      <c r="GWL23" s="8"/>
      <c r="GWM23" s="9"/>
      <c r="GWN23" s="9"/>
      <c r="GWO23" s="8"/>
      <c r="GWP23" s="8"/>
      <c r="GWQ23" s="8"/>
      <c r="GWR23" s="8"/>
      <c r="GWS23" s="9"/>
      <c r="GWT23" s="9"/>
      <c r="GWU23" s="8"/>
      <c r="GWV23" s="9"/>
      <c r="GWW23" s="8"/>
      <c r="GWX23" s="9"/>
      <c r="GWY23" s="9"/>
      <c r="GWZ23" s="8"/>
      <c r="GXA23" s="8"/>
      <c r="GXB23" s="8"/>
      <c r="GXC23" s="8"/>
      <c r="GXD23" s="9"/>
      <c r="GXE23" s="9"/>
      <c r="GXF23" s="8"/>
      <c r="GXG23" s="9"/>
      <c r="GXH23" s="8"/>
      <c r="GXI23" s="9"/>
      <c r="GXJ23" s="9"/>
      <c r="GXK23" s="8"/>
      <c r="GXL23" s="8"/>
      <c r="GXM23" s="8"/>
      <c r="GXN23" s="8"/>
      <c r="GXO23" s="9"/>
      <c r="GXP23" s="9"/>
      <c r="GXQ23" s="8"/>
      <c r="GXR23" s="9"/>
      <c r="GXS23" s="8"/>
      <c r="GXT23" s="9"/>
      <c r="GXU23" s="9"/>
      <c r="GXV23" s="8"/>
      <c r="GXW23" s="8"/>
      <c r="GXX23" s="8"/>
      <c r="GXY23" s="8"/>
      <c r="GXZ23" s="9"/>
      <c r="GYA23" s="9"/>
      <c r="GYB23" s="8"/>
      <c r="GYC23" s="9"/>
      <c r="GYD23" s="8"/>
      <c r="GYE23" s="9"/>
      <c r="GYF23" s="9"/>
      <c r="GYG23" s="8"/>
      <c r="GYH23" s="8"/>
      <c r="GYI23" s="8"/>
      <c r="GYJ23" s="8"/>
      <c r="GYK23" s="9"/>
      <c r="GYL23" s="9"/>
      <c r="GYM23" s="8"/>
      <c r="GYN23" s="9"/>
      <c r="GYO23" s="8"/>
      <c r="GYP23" s="9"/>
      <c r="GYQ23" s="9"/>
      <c r="GYR23" s="8"/>
      <c r="GYS23" s="8"/>
      <c r="GYT23" s="8"/>
      <c r="GYU23" s="8"/>
      <c r="GYV23" s="9"/>
      <c r="GYW23" s="9"/>
      <c r="GYX23" s="8"/>
      <c r="GYY23" s="9"/>
      <c r="GYZ23" s="8"/>
      <c r="GZA23" s="9"/>
      <c r="GZB23" s="9"/>
      <c r="GZC23" s="8"/>
      <c r="GZD23" s="8"/>
      <c r="GZE23" s="8"/>
      <c r="GZF23" s="8"/>
      <c r="GZG23" s="9"/>
      <c r="GZH23" s="9"/>
      <c r="GZI23" s="8"/>
      <c r="GZJ23" s="9"/>
      <c r="GZK23" s="8"/>
      <c r="GZL23" s="9"/>
      <c r="GZM23" s="9"/>
      <c r="GZN23" s="8"/>
      <c r="GZO23" s="8"/>
      <c r="GZP23" s="8"/>
      <c r="GZQ23" s="8"/>
      <c r="GZR23" s="9"/>
      <c r="GZS23" s="9"/>
      <c r="GZT23" s="8"/>
      <c r="GZU23" s="9"/>
      <c r="GZV23" s="8"/>
      <c r="GZW23" s="9"/>
      <c r="GZX23" s="9"/>
      <c r="GZY23" s="8"/>
      <c r="GZZ23" s="8"/>
      <c r="HAA23" s="8"/>
      <c r="HAB23" s="8"/>
      <c r="HAC23" s="9"/>
      <c r="HAD23" s="9"/>
      <c r="HAE23" s="8"/>
      <c r="HAF23" s="9"/>
      <c r="HAG23" s="8"/>
      <c r="HAH23" s="9"/>
      <c r="HAI23" s="9"/>
      <c r="HAJ23" s="8"/>
      <c r="HAK23" s="8"/>
      <c r="HAL23" s="8"/>
      <c r="HAM23" s="8"/>
      <c r="HAN23" s="9"/>
      <c r="HAO23" s="9"/>
      <c r="HAP23" s="8"/>
      <c r="HAQ23" s="9"/>
      <c r="HAR23" s="8"/>
      <c r="HAS23" s="9"/>
      <c r="HAT23" s="9"/>
      <c r="HAU23" s="8"/>
      <c r="HAV23" s="8"/>
      <c r="HAW23" s="8"/>
      <c r="HAX23" s="8"/>
      <c r="HAY23" s="9"/>
      <c r="HAZ23" s="9"/>
      <c r="HBA23" s="8"/>
      <c r="HBB23" s="9"/>
      <c r="HBC23" s="8"/>
      <c r="HBD23" s="9"/>
      <c r="HBE23" s="9"/>
      <c r="HBF23" s="8"/>
      <c r="HBG23" s="8"/>
      <c r="HBH23" s="8"/>
      <c r="HBI23" s="8"/>
      <c r="HBJ23" s="9"/>
      <c r="HBK23" s="9"/>
      <c r="HBL23" s="8"/>
      <c r="HBM23" s="9"/>
      <c r="HBN23" s="8"/>
      <c r="HBO23" s="9"/>
      <c r="HBP23" s="9"/>
      <c r="HBQ23" s="8"/>
      <c r="HBR23" s="8"/>
      <c r="HBS23" s="8"/>
      <c r="HBT23" s="8"/>
      <c r="HBU23" s="9"/>
      <c r="HBV23" s="9"/>
      <c r="HBW23" s="8"/>
      <c r="HBX23" s="9"/>
      <c r="HBY23" s="8"/>
      <c r="HBZ23" s="9"/>
      <c r="HCA23" s="9"/>
      <c r="HCB23" s="8"/>
      <c r="HCC23" s="8"/>
      <c r="HCD23" s="8"/>
      <c r="HCE23" s="8"/>
      <c r="HCF23" s="9"/>
      <c r="HCG23" s="9"/>
      <c r="HCH23" s="8"/>
      <c r="HCI23" s="9"/>
      <c r="HCJ23" s="8"/>
      <c r="HCK23" s="9"/>
      <c r="HCL23" s="9"/>
      <c r="HCM23" s="8"/>
      <c r="HCN23" s="8"/>
      <c r="HCO23" s="8"/>
      <c r="HCP23" s="8"/>
      <c r="HCQ23" s="9"/>
      <c r="HCR23" s="9"/>
      <c r="HCS23" s="8"/>
      <c r="HCT23" s="9"/>
      <c r="HCU23" s="8"/>
      <c r="HCV23" s="9"/>
      <c r="HCW23" s="9"/>
      <c r="HCX23" s="8"/>
      <c r="HCY23" s="8"/>
      <c r="HCZ23" s="8"/>
      <c r="HDA23" s="8"/>
      <c r="HDB23" s="9"/>
      <c r="HDC23" s="9"/>
      <c r="HDD23" s="8"/>
      <c r="HDE23" s="9"/>
      <c r="HDF23" s="8"/>
      <c r="HDG23" s="9"/>
      <c r="HDH23" s="9"/>
      <c r="HDI23" s="8"/>
      <c r="HDJ23" s="8"/>
      <c r="HDK23" s="8"/>
      <c r="HDL23" s="8"/>
      <c r="HDM23" s="9"/>
      <c r="HDN23" s="9"/>
      <c r="HDO23" s="8"/>
      <c r="HDP23" s="9"/>
      <c r="HDQ23" s="8"/>
      <c r="HDR23" s="9"/>
      <c r="HDS23" s="9"/>
      <c r="HDT23" s="8"/>
      <c r="HDU23" s="8"/>
      <c r="HDV23" s="8"/>
      <c r="HDW23" s="8"/>
      <c r="HDX23" s="9"/>
      <c r="HDY23" s="9"/>
      <c r="HDZ23" s="8"/>
      <c r="HEA23" s="9"/>
      <c r="HEB23" s="8"/>
      <c r="HEC23" s="9"/>
      <c r="HED23" s="9"/>
      <c r="HEE23" s="8"/>
      <c r="HEF23" s="8"/>
      <c r="HEG23" s="8"/>
      <c r="HEH23" s="8"/>
      <c r="HEI23" s="9"/>
      <c r="HEJ23" s="9"/>
      <c r="HEK23" s="8"/>
      <c r="HEL23" s="9"/>
      <c r="HEM23" s="8"/>
      <c r="HEN23" s="9"/>
      <c r="HEO23" s="9"/>
      <c r="HEP23" s="8"/>
      <c r="HEQ23" s="8"/>
      <c r="HER23" s="8"/>
      <c r="HES23" s="8"/>
      <c r="HET23" s="9"/>
      <c r="HEU23" s="9"/>
      <c r="HEV23" s="8"/>
      <c r="HEW23" s="9"/>
      <c r="HEX23" s="8"/>
      <c r="HEY23" s="9"/>
      <c r="HEZ23" s="9"/>
      <c r="HFA23" s="8"/>
      <c r="HFB23" s="8"/>
      <c r="HFC23" s="8"/>
      <c r="HFD23" s="8"/>
      <c r="HFE23" s="9"/>
      <c r="HFF23" s="9"/>
      <c r="HFG23" s="8"/>
      <c r="HFH23" s="9"/>
      <c r="HFI23" s="8"/>
      <c r="HFJ23" s="9"/>
      <c r="HFK23" s="9"/>
      <c r="HFL23" s="8"/>
      <c r="HFM23" s="8"/>
      <c r="HFN23" s="8"/>
      <c r="HFO23" s="8"/>
      <c r="HFP23" s="9"/>
      <c r="HFQ23" s="9"/>
      <c r="HFR23" s="8"/>
      <c r="HFS23" s="9"/>
      <c r="HFT23" s="8"/>
      <c r="HFU23" s="9"/>
      <c r="HFV23" s="9"/>
      <c r="HFW23" s="8"/>
      <c r="HFX23" s="8"/>
      <c r="HFY23" s="8"/>
      <c r="HFZ23" s="8"/>
      <c r="HGA23" s="9"/>
      <c r="HGB23" s="9"/>
      <c r="HGC23" s="8"/>
      <c r="HGD23" s="9"/>
      <c r="HGE23" s="8"/>
      <c r="HGF23" s="9"/>
      <c r="HGG23" s="9"/>
      <c r="HGH23" s="8"/>
      <c r="HGI23" s="8"/>
      <c r="HGJ23" s="8"/>
      <c r="HGK23" s="8"/>
      <c r="HGL23" s="9"/>
      <c r="HGM23" s="9"/>
      <c r="HGN23" s="8"/>
      <c r="HGO23" s="9"/>
      <c r="HGP23" s="8"/>
      <c r="HGQ23" s="9"/>
      <c r="HGR23" s="9"/>
      <c r="HGS23" s="8"/>
      <c r="HGT23" s="8"/>
      <c r="HGU23" s="8"/>
      <c r="HGV23" s="8"/>
      <c r="HGW23" s="9"/>
      <c r="HGX23" s="9"/>
      <c r="HGY23" s="8"/>
      <c r="HGZ23" s="9"/>
      <c r="HHA23" s="8"/>
      <c r="HHB23" s="9"/>
      <c r="HHC23" s="9"/>
      <c r="HHD23" s="8"/>
      <c r="HHE23" s="8"/>
      <c r="HHF23" s="8"/>
      <c r="HHG23" s="8"/>
      <c r="HHH23" s="9"/>
      <c r="HHI23" s="9"/>
      <c r="HHJ23" s="8"/>
      <c r="HHK23" s="9"/>
      <c r="HHL23" s="8"/>
      <c r="HHM23" s="9"/>
      <c r="HHN23" s="9"/>
      <c r="HHO23" s="8"/>
      <c r="HHP23" s="8"/>
      <c r="HHQ23" s="8"/>
      <c r="HHR23" s="8"/>
      <c r="HHS23" s="9"/>
      <c r="HHT23" s="9"/>
      <c r="HHU23" s="8"/>
      <c r="HHV23" s="9"/>
      <c r="HHW23" s="8"/>
      <c r="HHX23" s="9"/>
      <c r="HHY23" s="9"/>
      <c r="HHZ23" s="8"/>
      <c r="HIA23" s="8"/>
      <c r="HIB23" s="8"/>
      <c r="HIC23" s="8"/>
      <c r="HID23" s="9"/>
      <c r="HIE23" s="9"/>
      <c r="HIF23" s="8"/>
      <c r="HIG23" s="9"/>
      <c r="HIH23" s="8"/>
      <c r="HII23" s="9"/>
      <c r="HIJ23" s="9"/>
      <c r="HIK23" s="8"/>
      <c r="HIL23" s="8"/>
      <c r="HIM23" s="8"/>
      <c r="HIN23" s="8"/>
      <c r="HIO23" s="9"/>
      <c r="HIP23" s="9"/>
      <c r="HIQ23" s="8"/>
      <c r="HIR23" s="9"/>
      <c r="HIS23" s="8"/>
      <c r="HIT23" s="9"/>
      <c r="HIU23" s="9"/>
      <c r="HIV23" s="8"/>
      <c r="HIW23" s="8"/>
      <c r="HIX23" s="8"/>
      <c r="HIY23" s="8"/>
      <c r="HIZ23" s="9"/>
      <c r="HJA23" s="9"/>
      <c r="HJB23" s="8"/>
      <c r="HJC23" s="9"/>
      <c r="HJD23" s="8"/>
      <c r="HJE23" s="9"/>
      <c r="HJF23" s="9"/>
      <c r="HJG23" s="8"/>
      <c r="HJH23" s="8"/>
      <c r="HJI23" s="8"/>
      <c r="HJJ23" s="8"/>
      <c r="HJK23" s="9"/>
      <c r="HJL23" s="9"/>
      <c r="HJM23" s="8"/>
      <c r="HJN23" s="9"/>
      <c r="HJO23" s="8"/>
      <c r="HJP23" s="9"/>
      <c r="HJQ23" s="9"/>
      <c r="HJR23" s="8"/>
      <c r="HJS23" s="8"/>
      <c r="HJT23" s="8"/>
      <c r="HJU23" s="8"/>
      <c r="HJV23" s="9"/>
      <c r="HJW23" s="9"/>
      <c r="HJX23" s="8"/>
      <c r="HJY23" s="9"/>
      <c r="HJZ23" s="8"/>
      <c r="HKA23" s="9"/>
      <c r="HKB23" s="9"/>
      <c r="HKC23" s="8"/>
      <c r="HKD23" s="8"/>
      <c r="HKE23" s="8"/>
      <c r="HKF23" s="8"/>
      <c r="HKG23" s="9"/>
      <c r="HKH23" s="9"/>
      <c r="HKI23" s="8"/>
      <c r="HKJ23" s="9"/>
      <c r="HKK23" s="8"/>
      <c r="HKL23" s="9"/>
      <c r="HKM23" s="9"/>
      <c r="HKN23" s="8"/>
      <c r="HKO23" s="8"/>
      <c r="HKP23" s="8"/>
      <c r="HKQ23" s="8"/>
      <c r="HKR23" s="9"/>
      <c r="HKS23" s="9"/>
      <c r="HKT23" s="8"/>
      <c r="HKU23" s="9"/>
      <c r="HKV23" s="8"/>
      <c r="HKW23" s="9"/>
      <c r="HKX23" s="9"/>
      <c r="HKY23" s="8"/>
      <c r="HKZ23" s="8"/>
      <c r="HLA23" s="8"/>
      <c r="HLB23" s="8"/>
      <c r="HLC23" s="9"/>
      <c r="HLD23" s="9"/>
      <c r="HLE23" s="8"/>
      <c r="HLF23" s="9"/>
      <c r="HLG23" s="8"/>
      <c r="HLH23" s="9"/>
      <c r="HLI23" s="9"/>
      <c r="HLJ23" s="8"/>
      <c r="HLK23" s="8"/>
      <c r="HLL23" s="8"/>
      <c r="HLM23" s="8"/>
      <c r="HLN23" s="9"/>
      <c r="HLO23" s="9"/>
      <c r="HLP23" s="8"/>
      <c r="HLQ23" s="9"/>
      <c r="HLR23" s="8"/>
      <c r="HLS23" s="9"/>
      <c r="HLT23" s="9"/>
      <c r="HLU23" s="8"/>
      <c r="HLV23" s="8"/>
      <c r="HLW23" s="8"/>
      <c r="HLX23" s="8"/>
      <c r="HLY23" s="9"/>
      <c r="HLZ23" s="9"/>
      <c r="HMA23" s="8"/>
      <c r="HMB23" s="9"/>
      <c r="HMC23" s="8"/>
      <c r="HMD23" s="9"/>
      <c r="HME23" s="9"/>
      <c r="HMF23" s="8"/>
      <c r="HMG23" s="8"/>
      <c r="HMH23" s="8"/>
      <c r="HMI23" s="8"/>
      <c r="HMJ23" s="9"/>
      <c r="HMK23" s="9"/>
      <c r="HML23" s="8"/>
      <c r="HMM23" s="9"/>
      <c r="HMN23" s="8"/>
      <c r="HMO23" s="9"/>
      <c r="HMP23" s="9"/>
      <c r="HMQ23" s="8"/>
      <c r="HMR23" s="8"/>
      <c r="HMS23" s="8"/>
      <c r="HMT23" s="8"/>
      <c r="HMU23" s="9"/>
      <c r="HMV23" s="9"/>
      <c r="HMW23" s="8"/>
      <c r="HMX23" s="9"/>
      <c r="HMY23" s="8"/>
      <c r="HMZ23" s="9"/>
      <c r="HNA23" s="9"/>
      <c r="HNB23" s="8"/>
      <c r="HNC23" s="8"/>
      <c r="HND23" s="8"/>
      <c r="HNE23" s="8"/>
      <c r="HNF23" s="9"/>
      <c r="HNG23" s="9"/>
      <c r="HNH23" s="8"/>
      <c r="HNI23" s="9"/>
      <c r="HNJ23" s="8"/>
      <c r="HNK23" s="9"/>
      <c r="HNL23" s="9"/>
      <c r="HNM23" s="8"/>
      <c r="HNN23" s="8"/>
      <c r="HNO23" s="8"/>
      <c r="HNP23" s="8"/>
      <c r="HNQ23" s="9"/>
      <c r="HNR23" s="9"/>
      <c r="HNS23" s="8"/>
      <c r="HNT23" s="9"/>
      <c r="HNU23" s="8"/>
      <c r="HNV23" s="9"/>
      <c r="HNW23" s="9"/>
      <c r="HNX23" s="8"/>
      <c r="HNY23" s="8"/>
      <c r="HNZ23" s="8"/>
      <c r="HOA23" s="8"/>
      <c r="HOB23" s="9"/>
      <c r="HOC23" s="9"/>
      <c r="HOD23" s="8"/>
      <c r="HOE23" s="9"/>
      <c r="HOF23" s="8"/>
      <c r="HOG23" s="9"/>
      <c r="HOH23" s="9"/>
      <c r="HOI23" s="8"/>
      <c r="HOJ23" s="8"/>
      <c r="HOK23" s="8"/>
      <c r="HOL23" s="8"/>
      <c r="HOM23" s="9"/>
      <c r="HON23" s="9"/>
      <c r="HOO23" s="8"/>
      <c r="HOP23" s="9"/>
      <c r="HOQ23" s="8"/>
      <c r="HOR23" s="9"/>
      <c r="HOS23" s="9"/>
      <c r="HOT23" s="8"/>
      <c r="HOU23" s="8"/>
      <c r="HOV23" s="8"/>
      <c r="HOW23" s="8"/>
      <c r="HOX23" s="9"/>
      <c r="HOY23" s="9"/>
      <c r="HOZ23" s="8"/>
      <c r="HPA23" s="9"/>
      <c r="HPB23" s="8"/>
      <c r="HPC23" s="9"/>
      <c r="HPD23" s="9"/>
      <c r="HPE23" s="8"/>
      <c r="HPF23" s="8"/>
      <c r="HPG23" s="8"/>
      <c r="HPH23" s="8"/>
      <c r="HPI23" s="9"/>
      <c r="HPJ23" s="9"/>
      <c r="HPK23" s="8"/>
      <c r="HPL23" s="9"/>
      <c r="HPM23" s="8"/>
      <c r="HPN23" s="9"/>
      <c r="HPO23" s="9"/>
      <c r="HPP23" s="8"/>
      <c r="HPQ23" s="8"/>
      <c r="HPR23" s="8"/>
      <c r="HPS23" s="8"/>
      <c r="HPT23" s="9"/>
      <c r="HPU23" s="9"/>
      <c r="HPV23" s="8"/>
      <c r="HPW23" s="9"/>
      <c r="HPX23" s="8"/>
      <c r="HPY23" s="9"/>
      <c r="HPZ23" s="9"/>
      <c r="HQA23" s="8"/>
      <c r="HQB23" s="8"/>
      <c r="HQC23" s="8"/>
      <c r="HQD23" s="8"/>
      <c r="HQE23" s="9"/>
      <c r="HQF23" s="9"/>
      <c r="HQG23" s="8"/>
      <c r="HQH23" s="9"/>
      <c r="HQI23" s="8"/>
      <c r="HQJ23" s="9"/>
      <c r="HQK23" s="9"/>
      <c r="HQL23" s="8"/>
      <c r="HQM23" s="8"/>
      <c r="HQN23" s="8"/>
      <c r="HQO23" s="8"/>
      <c r="HQP23" s="9"/>
      <c r="HQQ23" s="9"/>
      <c r="HQR23" s="8"/>
      <c r="HQS23" s="9"/>
      <c r="HQT23" s="8"/>
      <c r="HQU23" s="9"/>
      <c r="HQV23" s="9"/>
      <c r="HQW23" s="8"/>
      <c r="HQX23" s="8"/>
      <c r="HQY23" s="8"/>
      <c r="HQZ23" s="8"/>
      <c r="HRA23" s="9"/>
      <c r="HRB23" s="9"/>
      <c r="HRC23" s="8"/>
      <c r="HRD23" s="9"/>
      <c r="HRE23" s="8"/>
      <c r="HRF23" s="9"/>
      <c r="HRG23" s="9"/>
      <c r="HRH23" s="8"/>
      <c r="HRI23" s="8"/>
      <c r="HRJ23" s="8"/>
      <c r="HRK23" s="8"/>
      <c r="HRL23" s="9"/>
      <c r="HRM23" s="9"/>
      <c r="HRN23" s="8"/>
      <c r="HRO23" s="9"/>
      <c r="HRP23" s="8"/>
      <c r="HRQ23" s="9"/>
      <c r="HRR23" s="9"/>
      <c r="HRS23" s="8"/>
      <c r="HRT23" s="8"/>
      <c r="HRU23" s="8"/>
      <c r="HRV23" s="8"/>
      <c r="HRW23" s="9"/>
      <c r="HRX23" s="9"/>
      <c r="HRY23" s="8"/>
      <c r="HRZ23" s="9"/>
      <c r="HSA23" s="8"/>
      <c r="HSB23" s="9"/>
      <c r="HSC23" s="9"/>
      <c r="HSD23" s="8"/>
      <c r="HSE23" s="8"/>
      <c r="HSF23" s="8"/>
      <c r="HSG23" s="8"/>
      <c r="HSH23" s="9"/>
      <c r="HSI23" s="9"/>
      <c r="HSJ23" s="8"/>
      <c r="HSK23" s="9"/>
      <c r="HSL23" s="8"/>
      <c r="HSM23" s="9"/>
      <c r="HSN23" s="9"/>
      <c r="HSO23" s="8"/>
      <c r="HSP23" s="8"/>
      <c r="HSQ23" s="8"/>
      <c r="HSR23" s="8"/>
      <c r="HSS23" s="9"/>
      <c r="HST23" s="9"/>
      <c r="HSU23" s="8"/>
      <c r="HSV23" s="9"/>
      <c r="HSW23" s="8"/>
      <c r="HSX23" s="9"/>
      <c r="HSY23" s="9"/>
      <c r="HSZ23" s="8"/>
      <c r="HTA23" s="8"/>
      <c r="HTB23" s="8"/>
      <c r="HTC23" s="8"/>
      <c r="HTD23" s="9"/>
      <c r="HTE23" s="9"/>
      <c r="HTF23" s="8"/>
      <c r="HTG23" s="9"/>
      <c r="HTH23" s="8"/>
      <c r="HTI23" s="9"/>
      <c r="HTJ23" s="9"/>
      <c r="HTK23" s="8"/>
      <c r="HTL23" s="8"/>
      <c r="HTM23" s="8"/>
      <c r="HTN23" s="8"/>
      <c r="HTO23" s="9"/>
      <c r="HTP23" s="9"/>
      <c r="HTQ23" s="8"/>
      <c r="HTR23" s="9"/>
      <c r="HTS23" s="8"/>
      <c r="HTT23" s="9"/>
      <c r="HTU23" s="9"/>
      <c r="HTV23" s="8"/>
      <c r="HTW23" s="8"/>
      <c r="HTX23" s="8"/>
      <c r="HTY23" s="8"/>
      <c r="HTZ23" s="9"/>
      <c r="HUA23" s="9"/>
      <c r="HUB23" s="8"/>
      <c r="HUC23" s="9"/>
      <c r="HUD23" s="8"/>
      <c r="HUE23" s="9"/>
      <c r="HUF23" s="9"/>
      <c r="HUG23" s="8"/>
      <c r="HUH23" s="8"/>
      <c r="HUI23" s="8"/>
      <c r="HUJ23" s="8"/>
      <c r="HUK23" s="9"/>
      <c r="HUL23" s="9"/>
      <c r="HUM23" s="8"/>
      <c r="HUN23" s="9"/>
      <c r="HUO23" s="8"/>
      <c r="HUP23" s="9"/>
      <c r="HUQ23" s="9"/>
      <c r="HUR23" s="8"/>
      <c r="HUS23" s="8"/>
      <c r="HUT23" s="8"/>
      <c r="HUU23" s="8"/>
      <c r="HUV23" s="9"/>
      <c r="HUW23" s="9"/>
      <c r="HUX23" s="8"/>
      <c r="HUY23" s="9"/>
      <c r="HUZ23" s="8"/>
      <c r="HVA23" s="9"/>
      <c r="HVB23" s="9"/>
      <c r="HVC23" s="8"/>
      <c r="HVD23" s="8"/>
      <c r="HVE23" s="8"/>
      <c r="HVF23" s="8"/>
      <c r="HVG23" s="9"/>
      <c r="HVH23" s="9"/>
      <c r="HVI23" s="8"/>
      <c r="HVJ23" s="9"/>
      <c r="HVK23" s="8"/>
      <c r="HVL23" s="9"/>
      <c r="HVM23" s="9"/>
      <c r="HVN23" s="8"/>
      <c r="HVO23" s="8"/>
      <c r="HVP23" s="8"/>
      <c r="HVQ23" s="8"/>
      <c r="HVR23" s="9"/>
      <c r="HVS23" s="9"/>
      <c r="HVT23" s="8"/>
      <c r="HVU23" s="9"/>
      <c r="HVV23" s="8"/>
      <c r="HVW23" s="9"/>
      <c r="HVX23" s="9"/>
      <c r="HVY23" s="8"/>
      <c r="HVZ23" s="8"/>
      <c r="HWA23" s="8"/>
      <c r="HWB23" s="8"/>
      <c r="HWC23" s="9"/>
      <c r="HWD23" s="9"/>
      <c r="HWE23" s="8"/>
      <c r="HWF23" s="9"/>
      <c r="HWG23" s="8"/>
      <c r="HWH23" s="9"/>
      <c r="HWI23" s="9"/>
      <c r="HWJ23" s="8"/>
      <c r="HWK23" s="8"/>
      <c r="HWL23" s="8"/>
      <c r="HWM23" s="8"/>
      <c r="HWN23" s="9"/>
      <c r="HWO23" s="9"/>
      <c r="HWP23" s="8"/>
      <c r="HWQ23" s="9"/>
      <c r="HWR23" s="8"/>
      <c r="HWS23" s="9"/>
      <c r="HWT23" s="9"/>
      <c r="HWU23" s="8"/>
      <c r="HWV23" s="8"/>
      <c r="HWW23" s="8"/>
      <c r="HWX23" s="8"/>
      <c r="HWY23" s="9"/>
      <c r="HWZ23" s="9"/>
      <c r="HXA23" s="8"/>
      <c r="HXB23" s="9"/>
      <c r="HXC23" s="8"/>
      <c r="HXD23" s="9"/>
      <c r="HXE23" s="9"/>
      <c r="HXF23" s="8"/>
      <c r="HXG23" s="8"/>
      <c r="HXH23" s="8"/>
      <c r="HXI23" s="8"/>
      <c r="HXJ23" s="9"/>
      <c r="HXK23" s="9"/>
      <c r="HXL23" s="8"/>
      <c r="HXM23" s="9"/>
      <c r="HXN23" s="8"/>
      <c r="HXO23" s="9"/>
      <c r="HXP23" s="9"/>
      <c r="HXQ23" s="8"/>
      <c r="HXR23" s="8"/>
      <c r="HXS23" s="8"/>
      <c r="HXT23" s="8"/>
      <c r="HXU23" s="9"/>
      <c r="HXV23" s="9"/>
      <c r="HXW23" s="8"/>
      <c r="HXX23" s="9"/>
      <c r="HXY23" s="8"/>
      <c r="HXZ23" s="9"/>
      <c r="HYA23" s="9"/>
      <c r="HYB23" s="8"/>
      <c r="HYC23" s="8"/>
      <c r="HYD23" s="8"/>
      <c r="HYE23" s="8"/>
      <c r="HYF23" s="9"/>
      <c r="HYG23" s="9"/>
      <c r="HYH23" s="8"/>
      <c r="HYI23" s="9"/>
      <c r="HYJ23" s="8"/>
      <c r="HYK23" s="9"/>
      <c r="HYL23" s="9"/>
      <c r="HYM23" s="8"/>
      <c r="HYN23" s="8"/>
      <c r="HYO23" s="8"/>
      <c r="HYP23" s="8"/>
      <c r="HYQ23" s="9"/>
      <c r="HYR23" s="9"/>
      <c r="HYS23" s="8"/>
      <c r="HYT23" s="9"/>
      <c r="HYU23" s="8"/>
      <c r="HYV23" s="9"/>
      <c r="HYW23" s="9"/>
      <c r="HYX23" s="8"/>
      <c r="HYY23" s="8"/>
      <c r="HYZ23" s="8"/>
      <c r="HZA23" s="8"/>
      <c r="HZB23" s="9"/>
      <c r="HZC23" s="9"/>
      <c r="HZD23" s="8"/>
      <c r="HZE23" s="9"/>
      <c r="HZF23" s="8"/>
      <c r="HZG23" s="9"/>
      <c r="HZH23" s="9"/>
      <c r="HZI23" s="8"/>
      <c r="HZJ23" s="8"/>
      <c r="HZK23" s="8"/>
      <c r="HZL23" s="8"/>
      <c r="HZM23" s="9"/>
      <c r="HZN23" s="9"/>
      <c r="HZO23" s="8"/>
      <c r="HZP23" s="9"/>
      <c r="HZQ23" s="8"/>
      <c r="HZR23" s="9"/>
      <c r="HZS23" s="9"/>
      <c r="HZT23" s="8"/>
      <c r="HZU23" s="8"/>
      <c r="HZV23" s="8"/>
      <c r="HZW23" s="8"/>
      <c r="HZX23" s="9"/>
      <c r="HZY23" s="9"/>
      <c r="HZZ23" s="8"/>
      <c r="IAA23" s="9"/>
      <c r="IAB23" s="8"/>
      <c r="IAC23" s="9"/>
      <c r="IAD23" s="9"/>
      <c r="IAE23" s="8"/>
      <c r="IAF23" s="8"/>
      <c r="IAG23" s="8"/>
      <c r="IAH23" s="8"/>
      <c r="IAI23" s="9"/>
      <c r="IAJ23" s="9"/>
      <c r="IAK23" s="8"/>
      <c r="IAL23" s="9"/>
      <c r="IAM23" s="8"/>
      <c r="IAN23" s="9"/>
      <c r="IAO23" s="9"/>
      <c r="IAP23" s="8"/>
      <c r="IAQ23" s="8"/>
      <c r="IAR23" s="8"/>
      <c r="IAS23" s="8"/>
      <c r="IAT23" s="9"/>
      <c r="IAU23" s="9"/>
      <c r="IAV23" s="8"/>
      <c r="IAW23" s="9"/>
      <c r="IAX23" s="8"/>
      <c r="IAY23" s="9"/>
      <c r="IAZ23" s="9"/>
      <c r="IBA23" s="8"/>
      <c r="IBB23" s="8"/>
      <c r="IBC23" s="8"/>
      <c r="IBD23" s="8"/>
      <c r="IBE23" s="9"/>
      <c r="IBF23" s="9"/>
      <c r="IBG23" s="8"/>
      <c r="IBH23" s="9"/>
      <c r="IBI23" s="8"/>
      <c r="IBJ23" s="9"/>
      <c r="IBK23" s="9"/>
      <c r="IBL23" s="8"/>
      <c r="IBM23" s="8"/>
      <c r="IBN23" s="8"/>
      <c r="IBO23" s="8"/>
      <c r="IBP23" s="9"/>
      <c r="IBQ23" s="9"/>
      <c r="IBR23" s="8"/>
      <c r="IBS23" s="9"/>
      <c r="IBT23" s="8"/>
      <c r="IBU23" s="9"/>
      <c r="IBV23" s="9"/>
      <c r="IBW23" s="8"/>
      <c r="IBX23" s="8"/>
      <c r="IBY23" s="8"/>
      <c r="IBZ23" s="8"/>
      <c r="ICA23" s="9"/>
      <c r="ICB23" s="9"/>
      <c r="ICC23" s="8"/>
      <c r="ICD23" s="9"/>
      <c r="ICE23" s="8"/>
      <c r="ICF23" s="9"/>
      <c r="ICG23" s="9"/>
      <c r="ICH23" s="8"/>
      <c r="ICI23" s="8"/>
      <c r="ICJ23" s="8"/>
      <c r="ICK23" s="8"/>
      <c r="ICL23" s="9"/>
      <c r="ICM23" s="9"/>
      <c r="ICN23" s="8"/>
      <c r="ICO23" s="9"/>
      <c r="ICP23" s="8"/>
      <c r="ICQ23" s="9"/>
      <c r="ICR23" s="9"/>
      <c r="ICS23" s="8"/>
      <c r="ICT23" s="8"/>
      <c r="ICU23" s="8"/>
      <c r="ICV23" s="8"/>
      <c r="ICW23" s="9"/>
      <c r="ICX23" s="9"/>
      <c r="ICY23" s="8"/>
      <c r="ICZ23" s="9"/>
      <c r="IDA23" s="8"/>
      <c r="IDB23" s="9"/>
      <c r="IDC23" s="9"/>
      <c r="IDD23" s="8"/>
      <c r="IDE23" s="8"/>
      <c r="IDF23" s="8"/>
      <c r="IDG23" s="8"/>
      <c r="IDH23" s="9"/>
      <c r="IDI23" s="9"/>
      <c r="IDJ23" s="8"/>
      <c r="IDK23" s="9"/>
      <c r="IDL23" s="8"/>
      <c r="IDM23" s="9"/>
      <c r="IDN23" s="9"/>
      <c r="IDO23" s="8"/>
      <c r="IDP23" s="8"/>
      <c r="IDQ23" s="8"/>
      <c r="IDR23" s="8"/>
      <c r="IDS23" s="9"/>
      <c r="IDT23" s="9"/>
      <c r="IDU23" s="8"/>
      <c r="IDV23" s="9"/>
      <c r="IDW23" s="8"/>
      <c r="IDX23" s="9"/>
      <c r="IDY23" s="9"/>
      <c r="IDZ23" s="8"/>
      <c r="IEA23" s="8"/>
      <c r="IEB23" s="8"/>
      <c r="IEC23" s="8"/>
      <c r="IED23" s="9"/>
      <c r="IEE23" s="9"/>
      <c r="IEF23" s="8"/>
      <c r="IEG23" s="9"/>
      <c r="IEH23" s="8"/>
      <c r="IEI23" s="9"/>
      <c r="IEJ23" s="9"/>
      <c r="IEK23" s="8"/>
      <c r="IEL23" s="8"/>
      <c r="IEM23" s="8"/>
      <c r="IEN23" s="8"/>
      <c r="IEO23" s="9"/>
      <c r="IEP23" s="9"/>
      <c r="IEQ23" s="8"/>
      <c r="IER23" s="9"/>
      <c r="IES23" s="8"/>
      <c r="IET23" s="9"/>
      <c r="IEU23" s="9"/>
      <c r="IEV23" s="8"/>
      <c r="IEW23" s="8"/>
      <c r="IEX23" s="8"/>
      <c r="IEY23" s="8"/>
      <c r="IEZ23" s="9"/>
      <c r="IFA23" s="9"/>
      <c r="IFB23" s="8"/>
      <c r="IFC23" s="9"/>
      <c r="IFD23" s="8"/>
      <c r="IFE23" s="9"/>
      <c r="IFF23" s="9"/>
      <c r="IFG23" s="8"/>
      <c r="IFH23" s="8"/>
      <c r="IFI23" s="8"/>
      <c r="IFJ23" s="8"/>
      <c r="IFK23" s="9"/>
      <c r="IFL23" s="9"/>
      <c r="IFM23" s="8"/>
      <c r="IFN23" s="9"/>
      <c r="IFO23" s="8"/>
      <c r="IFP23" s="9"/>
      <c r="IFQ23" s="9"/>
      <c r="IFR23" s="8"/>
      <c r="IFS23" s="8"/>
      <c r="IFT23" s="8"/>
      <c r="IFU23" s="8"/>
      <c r="IFV23" s="9"/>
      <c r="IFW23" s="9"/>
      <c r="IFX23" s="8"/>
      <c r="IFY23" s="9"/>
      <c r="IFZ23" s="8"/>
      <c r="IGA23" s="9"/>
      <c r="IGB23" s="9"/>
      <c r="IGC23" s="8"/>
      <c r="IGD23" s="8"/>
      <c r="IGE23" s="8"/>
      <c r="IGF23" s="8"/>
      <c r="IGG23" s="9"/>
      <c r="IGH23" s="9"/>
      <c r="IGI23" s="8"/>
      <c r="IGJ23" s="9"/>
      <c r="IGK23" s="8"/>
      <c r="IGL23" s="9"/>
      <c r="IGM23" s="9"/>
      <c r="IGN23" s="8"/>
      <c r="IGO23" s="8"/>
      <c r="IGP23" s="8"/>
      <c r="IGQ23" s="8"/>
      <c r="IGR23" s="9"/>
      <c r="IGS23" s="9"/>
      <c r="IGT23" s="8"/>
      <c r="IGU23" s="9"/>
      <c r="IGV23" s="8"/>
      <c r="IGW23" s="9"/>
      <c r="IGX23" s="9"/>
      <c r="IGY23" s="8"/>
      <c r="IGZ23" s="8"/>
      <c r="IHA23" s="8"/>
      <c r="IHB23" s="8"/>
      <c r="IHC23" s="9"/>
      <c r="IHD23" s="9"/>
      <c r="IHE23" s="8"/>
      <c r="IHF23" s="9"/>
      <c r="IHG23" s="8"/>
      <c r="IHH23" s="9"/>
      <c r="IHI23" s="9"/>
      <c r="IHJ23" s="8"/>
      <c r="IHK23" s="8"/>
      <c r="IHL23" s="8"/>
      <c r="IHM23" s="8"/>
      <c r="IHN23" s="9"/>
      <c r="IHO23" s="9"/>
      <c r="IHP23" s="8"/>
      <c r="IHQ23" s="9"/>
      <c r="IHR23" s="8"/>
      <c r="IHS23" s="9"/>
      <c r="IHT23" s="9"/>
      <c r="IHU23" s="8"/>
      <c r="IHV23" s="8"/>
      <c r="IHW23" s="8"/>
      <c r="IHX23" s="8"/>
      <c r="IHY23" s="9"/>
      <c r="IHZ23" s="9"/>
      <c r="IIA23" s="8"/>
      <c r="IIB23" s="9"/>
      <c r="IIC23" s="8"/>
      <c r="IID23" s="9"/>
      <c r="IIE23" s="9"/>
      <c r="IIF23" s="8"/>
      <c r="IIG23" s="8"/>
      <c r="IIH23" s="8"/>
      <c r="III23" s="8"/>
      <c r="IIJ23" s="9"/>
      <c r="IIK23" s="9"/>
      <c r="IIL23" s="8"/>
      <c r="IIM23" s="9"/>
      <c r="IIN23" s="8"/>
      <c r="IIO23" s="9"/>
      <c r="IIP23" s="9"/>
      <c r="IIQ23" s="8"/>
      <c r="IIR23" s="8"/>
      <c r="IIS23" s="8"/>
      <c r="IIT23" s="8"/>
      <c r="IIU23" s="9"/>
      <c r="IIV23" s="9"/>
      <c r="IIW23" s="8"/>
      <c r="IIX23" s="9"/>
      <c r="IIY23" s="8"/>
      <c r="IIZ23" s="9"/>
      <c r="IJA23" s="9"/>
      <c r="IJB23" s="8"/>
      <c r="IJC23" s="8"/>
      <c r="IJD23" s="8"/>
      <c r="IJE23" s="8"/>
      <c r="IJF23" s="9"/>
      <c r="IJG23" s="9"/>
      <c r="IJH23" s="8"/>
      <c r="IJI23" s="9"/>
      <c r="IJJ23" s="8"/>
      <c r="IJK23" s="9"/>
      <c r="IJL23" s="9"/>
      <c r="IJM23" s="8"/>
      <c r="IJN23" s="8"/>
      <c r="IJO23" s="8"/>
      <c r="IJP23" s="8"/>
      <c r="IJQ23" s="9"/>
      <c r="IJR23" s="9"/>
      <c r="IJS23" s="8"/>
      <c r="IJT23" s="9"/>
      <c r="IJU23" s="8"/>
      <c r="IJV23" s="9"/>
      <c r="IJW23" s="9"/>
      <c r="IJX23" s="8"/>
      <c r="IJY23" s="8"/>
      <c r="IJZ23" s="8"/>
      <c r="IKA23" s="8"/>
      <c r="IKB23" s="9"/>
      <c r="IKC23" s="9"/>
      <c r="IKD23" s="8"/>
      <c r="IKE23" s="9"/>
      <c r="IKF23" s="8"/>
      <c r="IKG23" s="9"/>
      <c r="IKH23" s="9"/>
      <c r="IKI23" s="8"/>
      <c r="IKJ23" s="8"/>
      <c r="IKK23" s="8"/>
      <c r="IKL23" s="8"/>
      <c r="IKM23" s="9"/>
      <c r="IKN23" s="9"/>
      <c r="IKO23" s="8"/>
      <c r="IKP23" s="9"/>
      <c r="IKQ23" s="8"/>
      <c r="IKR23" s="9"/>
      <c r="IKS23" s="9"/>
      <c r="IKT23" s="8"/>
      <c r="IKU23" s="8"/>
      <c r="IKV23" s="8"/>
      <c r="IKW23" s="8"/>
      <c r="IKX23" s="9"/>
      <c r="IKY23" s="9"/>
      <c r="IKZ23" s="8"/>
      <c r="ILA23" s="9"/>
      <c r="ILB23" s="8"/>
      <c r="ILC23" s="9"/>
      <c r="ILD23" s="9"/>
      <c r="ILE23" s="8"/>
      <c r="ILF23" s="8"/>
      <c r="ILG23" s="8"/>
      <c r="ILH23" s="8"/>
      <c r="ILI23" s="9"/>
      <c r="ILJ23" s="9"/>
      <c r="ILK23" s="8"/>
      <c r="ILL23" s="9"/>
      <c r="ILM23" s="8"/>
      <c r="ILN23" s="9"/>
      <c r="ILO23" s="9"/>
      <c r="ILP23" s="8"/>
      <c r="ILQ23" s="8"/>
      <c r="ILR23" s="8"/>
      <c r="ILS23" s="8"/>
      <c r="ILT23" s="9"/>
      <c r="ILU23" s="9"/>
      <c r="ILV23" s="8"/>
      <c r="ILW23" s="9"/>
      <c r="ILX23" s="8"/>
      <c r="ILY23" s="9"/>
      <c r="ILZ23" s="9"/>
      <c r="IMA23" s="8"/>
      <c r="IMB23" s="8"/>
      <c r="IMC23" s="8"/>
      <c r="IMD23" s="8"/>
      <c r="IME23" s="9"/>
      <c r="IMF23" s="9"/>
      <c r="IMG23" s="8"/>
      <c r="IMH23" s="9"/>
      <c r="IMI23" s="8"/>
      <c r="IMJ23" s="9"/>
      <c r="IMK23" s="9"/>
      <c r="IML23" s="8"/>
      <c r="IMM23" s="8"/>
      <c r="IMN23" s="8"/>
      <c r="IMO23" s="8"/>
      <c r="IMP23" s="9"/>
      <c r="IMQ23" s="9"/>
      <c r="IMR23" s="8"/>
      <c r="IMS23" s="9"/>
      <c r="IMT23" s="8"/>
      <c r="IMU23" s="9"/>
      <c r="IMV23" s="9"/>
      <c r="IMW23" s="8"/>
      <c r="IMX23" s="8"/>
      <c r="IMY23" s="8"/>
      <c r="IMZ23" s="8"/>
      <c r="INA23" s="9"/>
      <c r="INB23" s="9"/>
      <c r="INC23" s="8"/>
      <c r="IND23" s="9"/>
      <c r="INE23" s="8"/>
      <c r="INF23" s="9"/>
      <c r="ING23" s="9"/>
      <c r="INH23" s="8"/>
      <c r="INI23" s="8"/>
      <c r="INJ23" s="8"/>
      <c r="INK23" s="8"/>
      <c r="INL23" s="9"/>
      <c r="INM23" s="9"/>
      <c r="INN23" s="8"/>
      <c r="INO23" s="9"/>
      <c r="INP23" s="8"/>
      <c r="INQ23" s="9"/>
      <c r="INR23" s="9"/>
      <c r="INS23" s="8"/>
      <c r="INT23" s="8"/>
      <c r="INU23" s="8"/>
      <c r="INV23" s="8"/>
      <c r="INW23" s="9"/>
      <c r="INX23" s="9"/>
      <c r="INY23" s="8"/>
      <c r="INZ23" s="9"/>
      <c r="IOA23" s="8"/>
      <c r="IOB23" s="9"/>
      <c r="IOC23" s="9"/>
      <c r="IOD23" s="8"/>
      <c r="IOE23" s="8"/>
      <c r="IOF23" s="8"/>
      <c r="IOG23" s="8"/>
      <c r="IOH23" s="9"/>
      <c r="IOI23" s="9"/>
      <c r="IOJ23" s="8"/>
      <c r="IOK23" s="9"/>
      <c r="IOL23" s="8"/>
      <c r="IOM23" s="9"/>
      <c r="ION23" s="9"/>
      <c r="IOO23" s="8"/>
      <c r="IOP23" s="8"/>
      <c r="IOQ23" s="8"/>
      <c r="IOR23" s="8"/>
      <c r="IOS23" s="9"/>
      <c r="IOT23" s="9"/>
      <c r="IOU23" s="8"/>
      <c r="IOV23" s="9"/>
      <c r="IOW23" s="8"/>
      <c r="IOX23" s="9"/>
      <c r="IOY23" s="9"/>
      <c r="IOZ23" s="8"/>
      <c r="IPA23" s="8"/>
      <c r="IPB23" s="8"/>
      <c r="IPC23" s="8"/>
      <c r="IPD23" s="9"/>
      <c r="IPE23" s="9"/>
      <c r="IPF23" s="8"/>
      <c r="IPG23" s="9"/>
      <c r="IPH23" s="8"/>
      <c r="IPI23" s="9"/>
      <c r="IPJ23" s="9"/>
      <c r="IPK23" s="8"/>
      <c r="IPL23" s="8"/>
      <c r="IPM23" s="8"/>
      <c r="IPN23" s="8"/>
      <c r="IPO23" s="9"/>
      <c r="IPP23" s="9"/>
      <c r="IPQ23" s="8"/>
      <c r="IPR23" s="9"/>
      <c r="IPS23" s="8"/>
      <c r="IPT23" s="9"/>
      <c r="IPU23" s="9"/>
      <c r="IPV23" s="8"/>
      <c r="IPW23" s="8"/>
      <c r="IPX23" s="8"/>
      <c r="IPY23" s="8"/>
      <c r="IPZ23" s="9"/>
      <c r="IQA23" s="9"/>
      <c r="IQB23" s="8"/>
      <c r="IQC23" s="9"/>
      <c r="IQD23" s="8"/>
      <c r="IQE23" s="9"/>
      <c r="IQF23" s="9"/>
      <c r="IQG23" s="8"/>
      <c r="IQH23" s="8"/>
      <c r="IQI23" s="8"/>
      <c r="IQJ23" s="8"/>
      <c r="IQK23" s="9"/>
      <c r="IQL23" s="9"/>
      <c r="IQM23" s="8"/>
      <c r="IQN23" s="9"/>
      <c r="IQO23" s="8"/>
      <c r="IQP23" s="9"/>
      <c r="IQQ23" s="9"/>
      <c r="IQR23" s="8"/>
      <c r="IQS23" s="8"/>
      <c r="IQT23" s="8"/>
      <c r="IQU23" s="8"/>
      <c r="IQV23" s="9"/>
      <c r="IQW23" s="9"/>
      <c r="IQX23" s="8"/>
      <c r="IQY23" s="9"/>
      <c r="IQZ23" s="8"/>
      <c r="IRA23" s="9"/>
      <c r="IRB23" s="9"/>
      <c r="IRC23" s="8"/>
      <c r="IRD23" s="8"/>
      <c r="IRE23" s="8"/>
      <c r="IRF23" s="8"/>
      <c r="IRG23" s="9"/>
      <c r="IRH23" s="9"/>
      <c r="IRI23" s="8"/>
      <c r="IRJ23" s="9"/>
      <c r="IRK23" s="8"/>
      <c r="IRL23" s="9"/>
      <c r="IRM23" s="9"/>
      <c r="IRN23" s="8"/>
      <c r="IRO23" s="8"/>
      <c r="IRP23" s="8"/>
      <c r="IRQ23" s="8"/>
      <c r="IRR23" s="9"/>
      <c r="IRS23" s="9"/>
      <c r="IRT23" s="8"/>
      <c r="IRU23" s="9"/>
      <c r="IRV23" s="8"/>
      <c r="IRW23" s="9"/>
      <c r="IRX23" s="9"/>
      <c r="IRY23" s="8"/>
      <c r="IRZ23" s="8"/>
      <c r="ISA23" s="8"/>
      <c r="ISB23" s="8"/>
      <c r="ISC23" s="9"/>
      <c r="ISD23" s="9"/>
      <c r="ISE23" s="8"/>
      <c r="ISF23" s="9"/>
      <c r="ISG23" s="8"/>
      <c r="ISH23" s="9"/>
      <c r="ISI23" s="9"/>
      <c r="ISJ23" s="8"/>
      <c r="ISK23" s="8"/>
      <c r="ISL23" s="8"/>
      <c r="ISM23" s="8"/>
      <c r="ISN23" s="9"/>
      <c r="ISO23" s="9"/>
      <c r="ISP23" s="8"/>
      <c r="ISQ23" s="9"/>
      <c r="ISR23" s="8"/>
      <c r="ISS23" s="9"/>
      <c r="IST23" s="9"/>
      <c r="ISU23" s="8"/>
      <c r="ISV23" s="8"/>
      <c r="ISW23" s="8"/>
      <c r="ISX23" s="8"/>
      <c r="ISY23" s="9"/>
      <c r="ISZ23" s="9"/>
      <c r="ITA23" s="8"/>
      <c r="ITB23" s="9"/>
      <c r="ITC23" s="8"/>
      <c r="ITD23" s="9"/>
      <c r="ITE23" s="9"/>
      <c r="ITF23" s="8"/>
      <c r="ITG23" s="8"/>
      <c r="ITH23" s="8"/>
      <c r="ITI23" s="8"/>
      <c r="ITJ23" s="9"/>
      <c r="ITK23" s="9"/>
      <c r="ITL23" s="8"/>
      <c r="ITM23" s="9"/>
      <c r="ITN23" s="8"/>
      <c r="ITO23" s="9"/>
      <c r="ITP23" s="9"/>
      <c r="ITQ23" s="8"/>
      <c r="ITR23" s="8"/>
      <c r="ITS23" s="8"/>
      <c r="ITT23" s="8"/>
      <c r="ITU23" s="9"/>
      <c r="ITV23" s="9"/>
      <c r="ITW23" s="8"/>
      <c r="ITX23" s="9"/>
      <c r="ITY23" s="8"/>
      <c r="ITZ23" s="9"/>
      <c r="IUA23" s="9"/>
      <c r="IUB23" s="8"/>
      <c r="IUC23" s="8"/>
      <c r="IUD23" s="8"/>
      <c r="IUE23" s="8"/>
      <c r="IUF23" s="9"/>
      <c r="IUG23" s="9"/>
      <c r="IUH23" s="8"/>
      <c r="IUI23" s="9"/>
      <c r="IUJ23" s="8"/>
      <c r="IUK23" s="9"/>
      <c r="IUL23" s="9"/>
      <c r="IUM23" s="8"/>
      <c r="IUN23" s="8"/>
      <c r="IUO23" s="8"/>
      <c r="IUP23" s="8"/>
      <c r="IUQ23" s="9"/>
      <c r="IUR23" s="9"/>
      <c r="IUS23" s="8"/>
      <c r="IUT23" s="9"/>
      <c r="IUU23" s="8"/>
      <c r="IUV23" s="9"/>
      <c r="IUW23" s="9"/>
      <c r="IUX23" s="8"/>
      <c r="IUY23" s="8"/>
      <c r="IUZ23" s="8"/>
      <c r="IVA23" s="8"/>
      <c r="IVB23" s="9"/>
      <c r="IVC23" s="9"/>
      <c r="IVD23" s="8"/>
      <c r="IVE23" s="9"/>
      <c r="IVF23" s="8"/>
      <c r="IVG23" s="9"/>
      <c r="IVH23" s="9"/>
      <c r="IVI23" s="8"/>
      <c r="IVJ23" s="8"/>
      <c r="IVK23" s="8"/>
      <c r="IVL23" s="8"/>
      <c r="IVM23" s="9"/>
      <c r="IVN23" s="9"/>
      <c r="IVO23" s="8"/>
      <c r="IVP23" s="9"/>
      <c r="IVQ23" s="8"/>
      <c r="IVR23" s="9"/>
      <c r="IVS23" s="9"/>
      <c r="IVT23" s="8"/>
      <c r="IVU23" s="8"/>
      <c r="IVV23" s="8"/>
      <c r="IVW23" s="8"/>
      <c r="IVX23" s="9"/>
      <c r="IVY23" s="9"/>
      <c r="IVZ23" s="8"/>
      <c r="IWA23" s="9"/>
      <c r="IWB23" s="8"/>
      <c r="IWC23" s="9"/>
      <c r="IWD23" s="9"/>
      <c r="IWE23" s="8"/>
      <c r="IWF23" s="8"/>
      <c r="IWG23" s="8"/>
      <c r="IWH23" s="8"/>
      <c r="IWI23" s="9"/>
      <c r="IWJ23" s="9"/>
      <c r="IWK23" s="8"/>
      <c r="IWL23" s="9"/>
      <c r="IWM23" s="8"/>
      <c r="IWN23" s="9"/>
      <c r="IWO23" s="9"/>
      <c r="IWP23" s="8"/>
      <c r="IWQ23" s="8"/>
      <c r="IWR23" s="8"/>
      <c r="IWS23" s="8"/>
      <c r="IWT23" s="9"/>
      <c r="IWU23" s="9"/>
      <c r="IWV23" s="8"/>
      <c r="IWW23" s="9"/>
      <c r="IWX23" s="8"/>
      <c r="IWY23" s="9"/>
      <c r="IWZ23" s="9"/>
      <c r="IXA23" s="8"/>
      <c r="IXB23" s="8"/>
      <c r="IXC23" s="8"/>
      <c r="IXD23" s="8"/>
      <c r="IXE23" s="9"/>
      <c r="IXF23" s="9"/>
      <c r="IXG23" s="8"/>
      <c r="IXH23" s="9"/>
      <c r="IXI23" s="8"/>
      <c r="IXJ23" s="9"/>
      <c r="IXK23" s="9"/>
      <c r="IXL23" s="8"/>
      <c r="IXM23" s="8"/>
      <c r="IXN23" s="8"/>
      <c r="IXO23" s="8"/>
      <c r="IXP23" s="9"/>
      <c r="IXQ23" s="9"/>
      <c r="IXR23" s="8"/>
      <c r="IXS23" s="9"/>
      <c r="IXT23" s="8"/>
      <c r="IXU23" s="9"/>
      <c r="IXV23" s="9"/>
      <c r="IXW23" s="8"/>
      <c r="IXX23" s="8"/>
      <c r="IXY23" s="8"/>
      <c r="IXZ23" s="8"/>
      <c r="IYA23" s="9"/>
      <c r="IYB23" s="9"/>
      <c r="IYC23" s="8"/>
      <c r="IYD23" s="9"/>
      <c r="IYE23" s="8"/>
      <c r="IYF23" s="9"/>
      <c r="IYG23" s="9"/>
      <c r="IYH23" s="8"/>
      <c r="IYI23" s="8"/>
      <c r="IYJ23" s="8"/>
      <c r="IYK23" s="8"/>
      <c r="IYL23" s="9"/>
      <c r="IYM23" s="9"/>
      <c r="IYN23" s="8"/>
      <c r="IYO23" s="9"/>
      <c r="IYP23" s="8"/>
      <c r="IYQ23" s="9"/>
      <c r="IYR23" s="9"/>
      <c r="IYS23" s="8"/>
      <c r="IYT23" s="8"/>
      <c r="IYU23" s="8"/>
      <c r="IYV23" s="8"/>
      <c r="IYW23" s="9"/>
      <c r="IYX23" s="9"/>
      <c r="IYY23" s="8"/>
      <c r="IYZ23" s="9"/>
      <c r="IZA23" s="8"/>
      <c r="IZB23" s="9"/>
      <c r="IZC23" s="9"/>
      <c r="IZD23" s="8"/>
      <c r="IZE23" s="8"/>
      <c r="IZF23" s="8"/>
      <c r="IZG23" s="8"/>
      <c r="IZH23" s="9"/>
      <c r="IZI23" s="9"/>
      <c r="IZJ23" s="8"/>
      <c r="IZK23" s="9"/>
      <c r="IZL23" s="8"/>
      <c r="IZM23" s="9"/>
      <c r="IZN23" s="9"/>
      <c r="IZO23" s="8"/>
      <c r="IZP23" s="8"/>
      <c r="IZQ23" s="8"/>
      <c r="IZR23" s="8"/>
      <c r="IZS23" s="9"/>
      <c r="IZT23" s="9"/>
      <c r="IZU23" s="8"/>
      <c r="IZV23" s="9"/>
      <c r="IZW23" s="8"/>
      <c r="IZX23" s="9"/>
      <c r="IZY23" s="9"/>
      <c r="IZZ23" s="8"/>
      <c r="JAA23" s="8"/>
      <c r="JAB23" s="8"/>
      <c r="JAC23" s="8"/>
      <c r="JAD23" s="9"/>
      <c r="JAE23" s="9"/>
      <c r="JAF23" s="8"/>
      <c r="JAG23" s="9"/>
      <c r="JAH23" s="8"/>
      <c r="JAI23" s="9"/>
      <c r="JAJ23" s="9"/>
      <c r="JAK23" s="8"/>
      <c r="JAL23" s="8"/>
      <c r="JAM23" s="8"/>
      <c r="JAN23" s="8"/>
      <c r="JAO23" s="9"/>
      <c r="JAP23" s="9"/>
      <c r="JAQ23" s="8"/>
      <c r="JAR23" s="9"/>
      <c r="JAS23" s="8"/>
      <c r="JAT23" s="9"/>
      <c r="JAU23" s="9"/>
      <c r="JAV23" s="8"/>
      <c r="JAW23" s="8"/>
      <c r="JAX23" s="8"/>
      <c r="JAY23" s="8"/>
      <c r="JAZ23" s="9"/>
      <c r="JBA23" s="9"/>
      <c r="JBB23" s="8"/>
      <c r="JBC23" s="9"/>
      <c r="JBD23" s="8"/>
      <c r="JBE23" s="9"/>
      <c r="JBF23" s="9"/>
      <c r="JBG23" s="8"/>
      <c r="JBH23" s="8"/>
      <c r="JBI23" s="8"/>
      <c r="JBJ23" s="8"/>
      <c r="JBK23" s="9"/>
      <c r="JBL23" s="9"/>
      <c r="JBM23" s="8"/>
      <c r="JBN23" s="9"/>
      <c r="JBO23" s="8"/>
      <c r="JBP23" s="9"/>
      <c r="JBQ23" s="9"/>
      <c r="JBR23" s="8"/>
      <c r="JBS23" s="8"/>
      <c r="JBT23" s="8"/>
      <c r="JBU23" s="8"/>
      <c r="JBV23" s="9"/>
      <c r="JBW23" s="9"/>
      <c r="JBX23" s="8"/>
      <c r="JBY23" s="9"/>
      <c r="JBZ23" s="8"/>
      <c r="JCA23" s="9"/>
      <c r="JCB23" s="9"/>
      <c r="JCC23" s="8"/>
      <c r="JCD23" s="8"/>
      <c r="JCE23" s="8"/>
      <c r="JCF23" s="8"/>
      <c r="JCG23" s="9"/>
      <c r="JCH23" s="9"/>
      <c r="JCI23" s="8"/>
      <c r="JCJ23" s="9"/>
      <c r="JCK23" s="8"/>
      <c r="JCL23" s="9"/>
      <c r="JCM23" s="9"/>
      <c r="JCN23" s="8"/>
      <c r="JCO23" s="8"/>
      <c r="JCP23" s="8"/>
      <c r="JCQ23" s="8"/>
      <c r="JCR23" s="9"/>
      <c r="JCS23" s="9"/>
      <c r="JCT23" s="8"/>
      <c r="JCU23" s="9"/>
      <c r="JCV23" s="8"/>
      <c r="JCW23" s="9"/>
      <c r="JCX23" s="9"/>
      <c r="JCY23" s="8"/>
      <c r="JCZ23" s="8"/>
      <c r="JDA23" s="8"/>
      <c r="JDB23" s="8"/>
      <c r="JDC23" s="9"/>
      <c r="JDD23" s="9"/>
      <c r="JDE23" s="8"/>
      <c r="JDF23" s="9"/>
      <c r="JDG23" s="8"/>
      <c r="JDH23" s="9"/>
      <c r="JDI23" s="9"/>
      <c r="JDJ23" s="8"/>
      <c r="JDK23" s="8"/>
      <c r="JDL23" s="8"/>
      <c r="JDM23" s="8"/>
      <c r="JDN23" s="9"/>
      <c r="JDO23" s="9"/>
      <c r="JDP23" s="8"/>
      <c r="JDQ23" s="9"/>
      <c r="JDR23" s="8"/>
      <c r="JDS23" s="9"/>
      <c r="JDT23" s="9"/>
      <c r="JDU23" s="8"/>
      <c r="JDV23" s="8"/>
      <c r="JDW23" s="8"/>
      <c r="JDX23" s="8"/>
      <c r="JDY23" s="9"/>
      <c r="JDZ23" s="9"/>
      <c r="JEA23" s="8"/>
      <c r="JEB23" s="9"/>
      <c r="JEC23" s="8"/>
      <c r="JED23" s="9"/>
      <c r="JEE23" s="9"/>
      <c r="JEF23" s="8"/>
      <c r="JEG23" s="8"/>
      <c r="JEH23" s="8"/>
      <c r="JEI23" s="8"/>
      <c r="JEJ23" s="9"/>
      <c r="JEK23" s="9"/>
      <c r="JEL23" s="8"/>
      <c r="JEM23" s="9"/>
      <c r="JEN23" s="8"/>
      <c r="JEO23" s="9"/>
      <c r="JEP23" s="9"/>
      <c r="JEQ23" s="8"/>
      <c r="JER23" s="8"/>
      <c r="JES23" s="8"/>
      <c r="JET23" s="8"/>
      <c r="JEU23" s="9"/>
      <c r="JEV23" s="9"/>
      <c r="JEW23" s="8"/>
      <c r="JEX23" s="9"/>
      <c r="JEY23" s="8"/>
      <c r="JEZ23" s="9"/>
      <c r="JFA23" s="9"/>
      <c r="JFB23" s="8"/>
      <c r="JFC23" s="8"/>
      <c r="JFD23" s="8"/>
      <c r="JFE23" s="8"/>
      <c r="JFF23" s="9"/>
      <c r="JFG23" s="9"/>
      <c r="JFH23" s="8"/>
      <c r="JFI23" s="9"/>
      <c r="JFJ23" s="8"/>
      <c r="JFK23" s="9"/>
      <c r="JFL23" s="9"/>
      <c r="JFM23" s="8"/>
      <c r="JFN23" s="8"/>
      <c r="JFO23" s="8"/>
      <c r="JFP23" s="8"/>
      <c r="JFQ23" s="9"/>
      <c r="JFR23" s="9"/>
      <c r="JFS23" s="8"/>
      <c r="JFT23" s="9"/>
      <c r="JFU23" s="8"/>
      <c r="JFV23" s="9"/>
      <c r="JFW23" s="9"/>
      <c r="JFX23" s="8"/>
      <c r="JFY23" s="8"/>
      <c r="JFZ23" s="8"/>
      <c r="JGA23" s="8"/>
      <c r="JGB23" s="9"/>
      <c r="JGC23" s="9"/>
      <c r="JGD23" s="8"/>
      <c r="JGE23" s="9"/>
      <c r="JGF23" s="8"/>
      <c r="JGG23" s="9"/>
      <c r="JGH23" s="9"/>
      <c r="JGI23" s="8"/>
      <c r="JGJ23" s="8"/>
      <c r="JGK23" s="8"/>
      <c r="JGL23" s="8"/>
      <c r="JGM23" s="9"/>
      <c r="JGN23" s="9"/>
      <c r="JGO23" s="8"/>
      <c r="JGP23" s="9"/>
      <c r="JGQ23" s="8"/>
      <c r="JGR23" s="9"/>
      <c r="JGS23" s="9"/>
      <c r="JGT23" s="8"/>
      <c r="JGU23" s="8"/>
      <c r="JGV23" s="8"/>
      <c r="JGW23" s="8"/>
      <c r="JGX23" s="9"/>
      <c r="JGY23" s="9"/>
      <c r="JGZ23" s="8"/>
      <c r="JHA23" s="9"/>
      <c r="JHB23" s="8"/>
      <c r="JHC23" s="9"/>
      <c r="JHD23" s="9"/>
      <c r="JHE23" s="8"/>
      <c r="JHF23" s="8"/>
      <c r="JHG23" s="8"/>
      <c r="JHH23" s="8"/>
      <c r="JHI23" s="9"/>
      <c r="JHJ23" s="9"/>
      <c r="JHK23" s="8"/>
      <c r="JHL23" s="9"/>
      <c r="JHM23" s="8"/>
      <c r="JHN23" s="9"/>
      <c r="JHO23" s="9"/>
      <c r="JHP23" s="8"/>
      <c r="JHQ23" s="8"/>
      <c r="JHR23" s="8"/>
      <c r="JHS23" s="8"/>
      <c r="JHT23" s="9"/>
      <c r="JHU23" s="9"/>
      <c r="JHV23" s="8"/>
      <c r="JHW23" s="9"/>
      <c r="JHX23" s="8"/>
      <c r="JHY23" s="9"/>
      <c r="JHZ23" s="9"/>
      <c r="JIA23" s="8"/>
      <c r="JIB23" s="8"/>
      <c r="JIC23" s="8"/>
      <c r="JID23" s="8"/>
      <c r="JIE23" s="9"/>
      <c r="JIF23" s="9"/>
      <c r="JIG23" s="8"/>
      <c r="JIH23" s="9"/>
      <c r="JII23" s="8"/>
      <c r="JIJ23" s="9"/>
      <c r="JIK23" s="9"/>
      <c r="JIL23" s="8"/>
      <c r="JIM23" s="8"/>
      <c r="JIN23" s="8"/>
      <c r="JIO23" s="8"/>
      <c r="JIP23" s="9"/>
      <c r="JIQ23" s="9"/>
      <c r="JIR23" s="8"/>
      <c r="JIS23" s="9"/>
      <c r="JIT23" s="8"/>
      <c r="JIU23" s="9"/>
      <c r="JIV23" s="9"/>
      <c r="JIW23" s="8"/>
      <c r="JIX23" s="8"/>
      <c r="JIY23" s="8"/>
      <c r="JIZ23" s="8"/>
      <c r="JJA23" s="9"/>
      <c r="JJB23" s="9"/>
      <c r="JJC23" s="8"/>
      <c r="JJD23" s="9"/>
      <c r="JJE23" s="8"/>
      <c r="JJF23" s="9"/>
      <c r="JJG23" s="9"/>
      <c r="JJH23" s="8"/>
      <c r="JJI23" s="8"/>
      <c r="JJJ23" s="8"/>
      <c r="JJK23" s="8"/>
      <c r="JJL23" s="9"/>
      <c r="JJM23" s="9"/>
      <c r="JJN23" s="8"/>
      <c r="JJO23" s="9"/>
      <c r="JJP23" s="8"/>
      <c r="JJQ23" s="9"/>
      <c r="JJR23" s="9"/>
      <c r="JJS23" s="8"/>
      <c r="JJT23" s="8"/>
      <c r="JJU23" s="8"/>
      <c r="JJV23" s="8"/>
      <c r="JJW23" s="9"/>
      <c r="JJX23" s="9"/>
      <c r="JJY23" s="8"/>
      <c r="JJZ23" s="9"/>
      <c r="JKA23" s="8"/>
      <c r="JKB23" s="9"/>
      <c r="JKC23" s="9"/>
      <c r="JKD23" s="8"/>
      <c r="JKE23" s="8"/>
      <c r="JKF23" s="8"/>
      <c r="JKG23" s="8"/>
      <c r="JKH23" s="9"/>
      <c r="JKI23" s="9"/>
      <c r="JKJ23" s="8"/>
      <c r="JKK23" s="9"/>
      <c r="JKL23" s="8"/>
      <c r="JKM23" s="9"/>
      <c r="JKN23" s="9"/>
      <c r="JKO23" s="8"/>
      <c r="JKP23" s="8"/>
      <c r="JKQ23" s="8"/>
      <c r="JKR23" s="8"/>
      <c r="JKS23" s="9"/>
      <c r="JKT23" s="9"/>
      <c r="JKU23" s="8"/>
      <c r="JKV23" s="9"/>
      <c r="JKW23" s="8"/>
      <c r="JKX23" s="9"/>
      <c r="JKY23" s="9"/>
      <c r="JKZ23" s="8"/>
      <c r="JLA23" s="8"/>
      <c r="JLB23" s="8"/>
      <c r="JLC23" s="8"/>
      <c r="JLD23" s="9"/>
      <c r="JLE23" s="9"/>
      <c r="JLF23" s="8"/>
      <c r="JLG23" s="9"/>
      <c r="JLH23" s="8"/>
      <c r="JLI23" s="9"/>
      <c r="JLJ23" s="9"/>
      <c r="JLK23" s="8"/>
      <c r="JLL23" s="8"/>
      <c r="JLM23" s="8"/>
      <c r="JLN23" s="8"/>
      <c r="JLO23" s="9"/>
      <c r="JLP23" s="9"/>
      <c r="JLQ23" s="8"/>
      <c r="JLR23" s="9"/>
      <c r="JLS23" s="8"/>
      <c r="JLT23" s="9"/>
      <c r="JLU23" s="9"/>
      <c r="JLV23" s="8"/>
      <c r="JLW23" s="8"/>
      <c r="JLX23" s="8"/>
      <c r="JLY23" s="8"/>
      <c r="JLZ23" s="9"/>
      <c r="JMA23" s="9"/>
      <c r="JMB23" s="8"/>
      <c r="JMC23" s="9"/>
      <c r="JMD23" s="8"/>
      <c r="JME23" s="9"/>
      <c r="JMF23" s="9"/>
      <c r="JMG23" s="8"/>
      <c r="JMH23" s="8"/>
      <c r="JMI23" s="8"/>
      <c r="JMJ23" s="8"/>
      <c r="JMK23" s="9"/>
      <c r="JML23" s="9"/>
      <c r="JMM23" s="8"/>
      <c r="JMN23" s="9"/>
      <c r="JMO23" s="8"/>
      <c r="JMP23" s="9"/>
      <c r="JMQ23" s="9"/>
      <c r="JMR23" s="8"/>
      <c r="JMS23" s="8"/>
      <c r="JMT23" s="8"/>
      <c r="JMU23" s="8"/>
      <c r="JMV23" s="9"/>
      <c r="JMW23" s="9"/>
      <c r="JMX23" s="8"/>
      <c r="JMY23" s="9"/>
      <c r="JMZ23" s="8"/>
      <c r="JNA23" s="9"/>
      <c r="JNB23" s="9"/>
      <c r="JNC23" s="8"/>
      <c r="JND23" s="8"/>
      <c r="JNE23" s="8"/>
      <c r="JNF23" s="8"/>
      <c r="JNG23" s="9"/>
      <c r="JNH23" s="9"/>
      <c r="JNI23" s="8"/>
      <c r="JNJ23" s="9"/>
      <c r="JNK23" s="8"/>
      <c r="JNL23" s="9"/>
      <c r="JNM23" s="9"/>
      <c r="JNN23" s="8"/>
      <c r="JNO23" s="8"/>
      <c r="JNP23" s="8"/>
      <c r="JNQ23" s="8"/>
      <c r="JNR23" s="9"/>
      <c r="JNS23" s="9"/>
      <c r="JNT23" s="8"/>
      <c r="JNU23" s="9"/>
      <c r="JNV23" s="8"/>
      <c r="JNW23" s="9"/>
      <c r="JNX23" s="9"/>
      <c r="JNY23" s="8"/>
      <c r="JNZ23" s="8"/>
      <c r="JOA23" s="8"/>
      <c r="JOB23" s="8"/>
      <c r="JOC23" s="9"/>
      <c r="JOD23" s="9"/>
      <c r="JOE23" s="8"/>
      <c r="JOF23" s="9"/>
      <c r="JOG23" s="8"/>
      <c r="JOH23" s="9"/>
      <c r="JOI23" s="9"/>
      <c r="JOJ23" s="8"/>
      <c r="JOK23" s="8"/>
      <c r="JOL23" s="8"/>
      <c r="JOM23" s="8"/>
      <c r="JON23" s="9"/>
      <c r="JOO23" s="9"/>
      <c r="JOP23" s="8"/>
      <c r="JOQ23" s="9"/>
      <c r="JOR23" s="8"/>
      <c r="JOS23" s="9"/>
      <c r="JOT23" s="9"/>
      <c r="JOU23" s="8"/>
      <c r="JOV23" s="8"/>
      <c r="JOW23" s="8"/>
      <c r="JOX23" s="8"/>
      <c r="JOY23" s="9"/>
      <c r="JOZ23" s="9"/>
      <c r="JPA23" s="8"/>
      <c r="JPB23" s="9"/>
      <c r="JPC23" s="8"/>
      <c r="JPD23" s="9"/>
      <c r="JPE23" s="9"/>
      <c r="JPF23" s="8"/>
      <c r="JPG23" s="8"/>
      <c r="JPH23" s="8"/>
      <c r="JPI23" s="8"/>
      <c r="JPJ23" s="9"/>
      <c r="JPK23" s="9"/>
      <c r="JPL23" s="8"/>
      <c r="JPM23" s="9"/>
      <c r="JPN23" s="8"/>
      <c r="JPO23" s="9"/>
      <c r="JPP23" s="9"/>
      <c r="JPQ23" s="8"/>
      <c r="JPR23" s="8"/>
      <c r="JPS23" s="8"/>
      <c r="JPT23" s="8"/>
      <c r="JPU23" s="9"/>
      <c r="JPV23" s="9"/>
      <c r="JPW23" s="8"/>
      <c r="JPX23" s="9"/>
      <c r="JPY23" s="8"/>
      <c r="JPZ23" s="9"/>
      <c r="JQA23" s="9"/>
      <c r="JQB23" s="8"/>
      <c r="JQC23" s="8"/>
      <c r="JQD23" s="8"/>
      <c r="JQE23" s="8"/>
      <c r="JQF23" s="9"/>
      <c r="JQG23" s="9"/>
      <c r="JQH23" s="8"/>
      <c r="JQI23" s="9"/>
      <c r="JQJ23" s="8"/>
      <c r="JQK23" s="9"/>
      <c r="JQL23" s="9"/>
      <c r="JQM23" s="8"/>
      <c r="JQN23" s="8"/>
      <c r="JQO23" s="8"/>
      <c r="JQP23" s="8"/>
      <c r="JQQ23" s="9"/>
      <c r="JQR23" s="9"/>
      <c r="JQS23" s="8"/>
      <c r="JQT23" s="9"/>
      <c r="JQU23" s="8"/>
      <c r="JQV23" s="9"/>
      <c r="JQW23" s="9"/>
      <c r="JQX23" s="8"/>
      <c r="JQY23" s="8"/>
      <c r="JQZ23" s="8"/>
      <c r="JRA23" s="8"/>
      <c r="JRB23" s="9"/>
      <c r="JRC23" s="9"/>
      <c r="JRD23" s="8"/>
      <c r="JRE23" s="9"/>
      <c r="JRF23" s="8"/>
      <c r="JRG23" s="9"/>
      <c r="JRH23" s="9"/>
      <c r="JRI23" s="8"/>
      <c r="JRJ23" s="8"/>
      <c r="JRK23" s="8"/>
      <c r="JRL23" s="8"/>
      <c r="JRM23" s="9"/>
      <c r="JRN23" s="9"/>
      <c r="JRO23" s="8"/>
      <c r="JRP23" s="9"/>
      <c r="JRQ23" s="8"/>
      <c r="JRR23" s="9"/>
      <c r="JRS23" s="9"/>
      <c r="JRT23" s="8"/>
      <c r="JRU23" s="8"/>
      <c r="JRV23" s="8"/>
      <c r="JRW23" s="8"/>
      <c r="JRX23" s="9"/>
      <c r="JRY23" s="9"/>
      <c r="JRZ23" s="8"/>
      <c r="JSA23" s="9"/>
      <c r="JSB23" s="8"/>
      <c r="JSC23" s="9"/>
      <c r="JSD23" s="9"/>
      <c r="JSE23" s="8"/>
      <c r="JSF23" s="8"/>
      <c r="JSG23" s="8"/>
      <c r="JSH23" s="8"/>
      <c r="JSI23" s="9"/>
      <c r="JSJ23" s="9"/>
      <c r="JSK23" s="8"/>
      <c r="JSL23" s="9"/>
      <c r="JSM23" s="8"/>
      <c r="JSN23" s="9"/>
      <c r="JSO23" s="9"/>
      <c r="JSP23" s="8"/>
      <c r="JSQ23" s="8"/>
      <c r="JSR23" s="8"/>
      <c r="JSS23" s="8"/>
      <c r="JST23" s="9"/>
      <c r="JSU23" s="9"/>
      <c r="JSV23" s="8"/>
      <c r="JSW23" s="9"/>
      <c r="JSX23" s="8"/>
      <c r="JSY23" s="9"/>
      <c r="JSZ23" s="9"/>
      <c r="JTA23" s="8"/>
      <c r="JTB23" s="8"/>
      <c r="JTC23" s="8"/>
      <c r="JTD23" s="8"/>
      <c r="JTE23" s="9"/>
      <c r="JTF23" s="9"/>
      <c r="JTG23" s="8"/>
      <c r="JTH23" s="9"/>
      <c r="JTI23" s="8"/>
      <c r="JTJ23" s="9"/>
      <c r="JTK23" s="9"/>
      <c r="JTL23" s="8"/>
      <c r="JTM23" s="8"/>
      <c r="JTN23" s="8"/>
      <c r="JTO23" s="8"/>
      <c r="JTP23" s="9"/>
      <c r="JTQ23" s="9"/>
      <c r="JTR23" s="8"/>
      <c r="JTS23" s="9"/>
      <c r="JTT23" s="8"/>
      <c r="JTU23" s="9"/>
      <c r="JTV23" s="9"/>
      <c r="JTW23" s="8"/>
      <c r="JTX23" s="8"/>
      <c r="JTY23" s="8"/>
      <c r="JTZ23" s="8"/>
      <c r="JUA23" s="9"/>
      <c r="JUB23" s="9"/>
      <c r="JUC23" s="8"/>
      <c r="JUD23" s="9"/>
      <c r="JUE23" s="8"/>
      <c r="JUF23" s="9"/>
      <c r="JUG23" s="9"/>
      <c r="JUH23" s="8"/>
      <c r="JUI23" s="8"/>
      <c r="JUJ23" s="8"/>
      <c r="JUK23" s="8"/>
      <c r="JUL23" s="9"/>
      <c r="JUM23" s="9"/>
      <c r="JUN23" s="8"/>
      <c r="JUO23" s="9"/>
      <c r="JUP23" s="8"/>
      <c r="JUQ23" s="9"/>
      <c r="JUR23" s="9"/>
      <c r="JUS23" s="8"/>
      <c r="JUT23" s="8"/>
      <c r="JUU23" s="8"/>
      <c r="JUV23" s="8"/>
      <c r="JUW23" s="9"/>
      <c r="JUX23" s="9"/>
      <c r="JUY23" s="8"/>
      <c r="JUZ23" s="9"/>
      <c r="JVA23" s="8"/>
      <c r="JVB23" s="9"/>
      <c r="JVC23" s="9"/>
      <c r="JVD23" s="8"/>
      <c r="JVE23" s="8"/>
      <c r="JVF23" s="8"/>
      <c r="JVG23" s="8"/>
      <c r="JVH23" s="9"/>
      <c r="JVI23" s="9"/>
      <c r="JVJ23" s="8"/>
      <c r="JVK23" s="9"/>
      <c r="JVL23" s="8"/>
      <c r="JVM23" s="9"/>
      <c r="JVN23" s="9"/>
      <c r="JVO23" s="8"/>
      <c r="JVP23" s="8"/>
      <c r="JVQ23" s="8"/>
      <c r="JVR23" s="8"/>
      <c r="JVS23" s="9"/>
      <c r="JVT23" s="9"/>
      <c r="JVU23" s="8"/>
      <c r="JVV23" s="9"/>
      <c r="JVW23" s="8"/>
      <c r="JVX23" s="9"/>
      <c r="JVY23" s="9"/>
      <c r="JVZ23" s="8"/>
      <c r="JWA23" s="8"/>
      <c r="JWB23" s="8"/>
      <c r="JWC23" s="8"/>
      <c r="JWD23" s="9"/>
      <c r="JWE23" s="9"/>
      <c r="JWF23" s="8"/>
      <c r="JWG23" s="9"/>
      <c r="JWH23" s="8"/>
      <c r="JWI23" s="9"/>
      <c r="JWJ23" s="9"/>
      <c r="JWK23" s="8"/>
      <c r="JWL23" s="8"/>
      <c r="JWM23" s="8"/>
      <c r="JWN23" s="8"/>
      <c r="JWO23" s="9"/>
      <c r="JWP23" s="9"/>
      <c r="JWQ23" s="8"/>
      <c r="JWR23" s="9"/>
      <c r="JWS23" s="8"/>
      <c r="JWT23" s="9"/>
      <c r="JWU23" s="9"/>
      <c r="JWV23" s="8"/>
      <c r="JWW23" s="8"/>
      <c r="JWX23" s="8"/>
      <c r="JWY23" s="8"/>
      <c r="JWZ23" s="9"/>
      <c r="JXA23" s="9"/>
      <c r="JXB23" s="8"/>
      <c r="JXC23" s="9"/>
      <c r="JXD23" s="8"/>
      <c r="JXE23" s="9"/>
      <c r="JXF23" s="9"/>
      <c r="JXG23" s="8"/>
      <c r="JXH23" s="8"/>
      <c r="JXI23" s="8"/>
      <c r="JXJ23" s="8"/>
      <c r="JXK23" s="9"/>
      <c r="JXL23" s="9"/>
      <c r="JXM23" s="8"/>
      <c r="JXN23" s="9"/>
      <c r="JXO23" s="8"/>
      <c r="JXP23" s="9"/>
      <c r="JXQ23" s="9"/>
      <c r="JXR23" s="8"/>
      <c r="JXS23" s="8"/>
      <c r="JXT23" s="8"/>
      <c r="JXU23" s="8"/>
      <c r="JXV23" s="9"/>
      <c r="JXW23" s="9"/>
      <c r="JXX23" s="8"/>
      <c r="JXY23" s="9"/>
      <c r="JXZ23" s="8"/>
      <c r="JYA23" s="9"/>
      <c r="JYB23" s="9"/>
      <c r="JYC23" s="8"/>
      <c r="JYD23" s="8"/>
      <c r="JYE23" s="8"/>
      <c r="JYF23" s="8"/>
      <c r="JYG23" s="9"/>
      <c r="JYH23" s="9"/>
      <c r="JYI23" s="8"/>
      <c r="JYJ23" s="9"/>
      <c r="JYK23" s="8"/>
      <c r="JYL23" s="9"/>
      <c r="JYM23" s="9"/>
      <c r="JYN23" s="8"/>
      <c r="JYO23" s="8"/>
      <c r="JYP23" s="8"/>
      <c r="JYQ23" s="8"/>
      <c r="JYR23" s="9"/>
      <c r="JYS23" s="9"/>
      <c r="JYT23" s="8"/>
      <c r="JYU23" s="9"/>
      <c r="JYV23" s="8"/>
      <c r="JYW23" s="9"/>
      <c r="JYX23" s="9"/>
      <c r="JYY23" s="8"/>
      <c r="JYZ23" s="8"/>
      <c r="JZA23" s="8"/>
      <c r="JZB23" s="8"/>
      <c r="JZC23" s="9"/>
      <c r="JZD23" s="9"/>
      <c r="JZE23" s="8"/>
      <c r="JZF23" s="9"/>
      <c r="JZG23" s="8"/>
      <c r="JZH23" s="9"/>
      <c r="JZI23" s="9"/>
      <c r="JZJ23" s="8"/>
      <c r="JZK23" s="8"/>
      <c r="JZL23" s="8"/>
      <c r="JZM23" s="8"/>
      <c r="JZN23" s="9"/>
      <c r="JZO23" s="9"/>
      <c r="JZP23" s="8"/>
      <c r="JZQ23" s="9"/>
      <c r="JZR23" s="8"/>
      <c r="JZS23" s="9"/>
      <c r="JZT23" s="9"/>
      <c r="JZU23" s="8"/>
      <c r="JZV23" s="8"/>
      <c r="JZW23" s="8"/>
      <c r="JZX23" s="8"/>
      <c r="JZY23" s="9"/>
      <c r="JZZ23" s="9"/>
      <c r="KAA23" s="8"/>
      <c r="KAB23" s="9"/>
      <c r="KAC23" s="8"/>
      <c r="KAD23" s="9"/>
      <c r="KAE23" s="9"/>
      <c r="KAF23" s="8"/>
      <c r="KAG23" s="8"/>
      <c r="KAH23" s="8"/>
      <c r="KAI23" s="8"/>
      <c r="KAJ23" s="9"/>
      <c r="KAK23" s="9"/>
      <c r="KAL23" s="8"/>
      <c r="KAM23" s="9"/>
      <c r="KAN23" s="8"/>
      <c r="KAO23" s="9"/>
      <c r="KAP23" s="9"/>
      <c r="KAQ23" s="8"/>
      <c r="KAR23" s="8"/>
      <c r="KAS23" s="8"/>
      <c r="KAT23" s="8"/>
      <c r="KAU23" s="9"/>
      <c r="KAV23" s="9"/>
      <c r="KAW23" s="8"/>
      <c r="KAX23" s="9"/>
      <c r="KAY23" s="8"/>
      <c r="KAZ23" s="9"/>
      <c r="KBA23" s="9"/>
      <c r="KBB23" s="8"/>
      <c r="KBC23" s="8"/>
      <c r="KBD23" s="8"/>
      <c r="KBE23" s="8"/>
      <c r="KBF23" s="9"/>
      <c r="KBG23" s="9"/>
      <c r="KBH23" s="8"/>
      <c r="KBI23" s="9"/>
      <c r="KBJ23" s="8"/>
      <c r="KBK23" s="9"/>
      <c r="KBL23" s="9"/>
      <c r="KBM23" s="8"/>
      <c r="KBN23" s="8"/>
      <c r="KBO23" s="8"/>
      <c r="KBP23" s="8"/>
      <c r="KBQ23" s="9"/>
      <c r="KBR23" s="9"/>
      <c r="KBS23" s="8"/>
      <c r="KBT23" s="9"/>
      <c r="KBU23" s="8"/>
      <c r="KBV23" s="9"/>
      <c r="KBW23" s="9"/>
      <c r="KBX23" s="8"/>
      <c r="KBY23" s="8"/>
      <c r="KBZ23" s="8"/>
      <c r="KCA23" s="8"/>
      <c r="KCB23" s="9"/>
      <c r="KCC23" s="9"/>
      <c r="KCD23" s="8"/>
      <c r="KCE23" s="9"/>
      <c r="KCF23" s="8"/>
      <c r="KCG23" s="9"/>
      <c r="KCH23" s="9"/>
      <c r="KCI23" s="8"/>
      <c r="KCJ23" s="8"/>
      <c r="KCK23" s="8"/>
      <c r="KCL23" s="8"/>
      <c r="KCM23" s="9"/>
      <c r="KCN23" s="9"/>
      <c r="KCO23" s="8"/>
      <c r="KCP23" s="9"/>
      <c r="KCQ23" s="8"/>
      <c r="KCR23" s="9"/>
      <c r="KCS23" s="9"/>
      <c r="KCT23" s="8"/>
      <c r="KCU23" s="8"/>
      <c r="KCV23" s="8"/>
      <c r="KCW23" s="8"/>
      <c r="KCX23" s="9"/>
      <c r="KCY23" s="9"/>
      <c r="KCZ23" s="8"/>
      <c r="KDA23" s="9"/>
      <c r="KDB23" s="8"/>
      <c r="KDC23" s="9"/>
      <c r="KDD23" s="9"/>
      <c r="KDE23" s="8"/>
      <c r="KDF23" s="8"/>
      <c r="KDG23" s="8"/>
      <c r="KDH23" s="8"/>
      <c r="KDI23" s="9"/>
      <c r="KDJ23" s="9"/>
      <c r="KDK23" s="8"/>
      <c r="KDL23" s="9"/>
      <c r="KDM23" s="8"/>
      <c r="KDN23" s="9"/>
      <c r="KDO23" s="9"/>
      <c r="KDP23" s="8"/>
      <c r="KDQ23" s="8"/>
      <c r="KDR23" s="8"/>
      <c r="KDS23" s="8"/>
      <c r="KDT23" s="9"/>
      <c r="KDU23" s="9"/>
      <c r="KDV23" s="8"/>
      <c r="KDW23" s="9"/>
      <c r="KDX23" s="8"/>
      <c r="KDY23" s="9"/>
      <c r="KDZ23" s="9"/>
      <c r="KEA23" s="8"/>
      <c r="KEB23" s="8"/>
      <c r="KEC23" s="8"/>
      <c r="KED23" s="8"/>
      <c r="KEE23" s="9"/>
      <c r="KEF23" s="9"/>
      <c r="KEG23" s="8"/>
      <c r="KEH23" s="9"/>
      <c r="KEI23" s="8"/>
      <c r="KEJ23" s="9"/>
      <c r="KEK23" s="9"/>
      <c r="KEL23" s="8"/>
      <c r="KEM23" s="8"/>
      <c r="KEN23" s="8"/>
      <c r="KEO23" s="8"/>
      <c r="KEP23" s="9"/>
      <c r="KEQ23" s="9"/>
      <c r="KER23" s="8"/>
      <c r="KES23" s="9"/>
      <c r="KET23" s="8"/>
      <c r="KEU23" s="9"/>
      <c r="KEV23" s="9"/>
      <c r="KEW23" s="8"/>
      <c r="KEX23" s="8"/>
      <c r="KEY23" s="8"/>
      <c r="KEZ23" s="8"/>
      <c r="KFA23" s="9"/>
      <c r="KFB23" s="9"/>
      <c r="KFC23" s="8"/>
      <c r="KFD23" s="9"/>
      <c r="KFE23" s="8"/>
      <c r="KFF23" s="9"/>
      <c r="KFG23" s="9"/>
      <c r="KFH23" s="8"/>
      <c r="KFI23" s="8"/>
      <c r="KFJ23" s="8"/>
      <c r="KFK23" s="8"/>
      <c r="KFL23" s="9"/>
      <c r="KFM23" s="9"/>
      <c r="KFN23" s="8"/>
      <c r="KFO23" s="9"/>
      <c r="KFP23" s="8"/>
      <c r="KFQ23" s="9"/>
      <c r="KFR23" s="9"/>
      <c r="KFS23" s="8"/>
      <c r="KFT23" s="8"/>
      <c r="KFU23" s="8"/>
      <c r="KFV23" s="8"/>
      <c r="KFW23" s="9"/>
      <c r="KFX23" s="9"/>
      <c r="KFY23" s="8"/>
      <c r="KFZ23" s="9"/>
      <c r="KGA23" s="8"/>
      <c r="KGB23" s="9"/>
      <c r="KGC23" s="9"/>
      <c r="KGD23" s="8"/>
      <c r="KGE23" s="8"/>
      <c r="KGF23" s="8"/>
      <c r="KGG23" s="8"/>
      <c r="KGH23" s="9"/>
      <c r="KGI23" s="9"/>
      <c r="KGJ23" s="8"/>
      <c r="KGK23" s="9"/>
      <c r="KGL23" s="8"/>
      <c r="KGM23" s="9"/>
      <c r="KGN23" s="9"/>
      <c r="KGO23" s="8"/>
      <c r="KGP23" s="8"/>
      <c r="KGQ23" s="8"/>
      <c r="KGR23" s="8"/>
      <c r="KGS23" s="9"/>
      <c r="KGT23" s="9"/>
      <c r="KGU23" s="8"/>
      <c r="KGV23" s="9"/>
      <c r="KGW23" s="8"/>
      <c r="KGX23" s="9"/>
      <c r="KGY23" s="9"/>
      <c r="KGZ23" s="8"/>
      <c r="KHA23" s="8"/>
      <c r="KHB23" s="8"/>
      <c r="KHC23" s="8"/>
      <c r="KHD23" s="9"/>
      <c r="KHE23" s="9"/>
      <c r="KHF23" s="8"/>
      <c r="KHG23" s="9"/>
      <c r="KHH23" s="8"/>
      <c r="KHI23" s="9"/>
      <c r="KHJ23" s="9"/>
      <c r="KHK23" s="8"/>
      <c r="KHL23" s="8"/>
      <c r="KHM23" s="8"/>
      <c r="KHN23" s="8"/>
      <c r="KHO23" s="9"/>
      <c r="KHP23" s="9"/>
      <c r="KHQ23" s="8"/>
      <c r="KHR23" s="9"/>
      <c r="KHS23" s="8"/>
      <c r="KHT23" s="9"/>
      <c r="KHU23" s="9"/>
      <c r="KHV23" s="8"/>
      <c r="KHW23" s="8"/>
      <c r="KHX23" s="8"/>
      <c r="KHY23" s="8"/>
      <c r="KHZ23" s="9"/>
      <c r="KIA23" s="9"/>
      <c r="KIB23" s="8"/>
      <c r="KIC23" s="9"/>
      <c r="KID23" s="8"/>
      <c r="KIE23" s="9"/>
      <c r="KIF23" s="9"/>
      <c r="KIG23" s="8"/>
      <c r="KIH23" s="8"/>
      <c r="KII23" s="8"/>
      <c r="KIJ23" s="8"/>
      <c r="KIK23" s="9"/>
      <c r="KIL23" s="9"/>
      <c r="KIM23" s="8"/>
      <c r="KIN23" s="9"/>
      <c r="KIO23" s="8"/>
      <c r="KIP23" s="9"/>
      <c r="KIQ23" s="9"/>
      <c r="KIR23" s="8"/>
      <c r="KIS23" s="8"/>
      <c r="KIT23" s="8"/>
      <c r="KIU23" s="8"/>
      <c r="KIV23" s="9"/>
      <c r="KIW23" s="9"/>
      <c r="KIX23" s="8"/>
      <c r="KIY23" s="9"/>
      <c r="KIZ23" s="8"/>
      <c r="KJA23" s="9"/>
      <c r="KJB23" s="9"/>
      <c r="KJC23" s="8"/>
      <c r="KJD23" s="8"/>
      <c r="KJE23" s="8"/>
      <c r="KJF23" s="8"/>
      <c r="KJG23" s="9"/>
      <c r="KJH23" s="9"/>
      <c r="KJI23" s="8"/>
      <c r="KJJ23" s="9"/>
      <c r="KJK23" s="8"/>
      <c r="KJL23" s="9"/>
      <c r="KJM23" s="9"/>
      <c r="KJN23" s="8"/>
      <c r="KJO23" s="8"/>
      <c r="KJP23" s="8"/>
      <c r="KJQ23" s="8"/>
      <c r="KJR23" s="9"/>
      <c r="KJS23" s="9"/>
      <c r="KJT23" s="8"/>
      <c r="KJU23" s="9"/>
      <c r="KJV23" s="8"/>
      <c r="KJW23" s="9"/>
      <c r="KJX23" s="9"/>
      <c r="KJY23" s="8"/>
      <c r="KJZ23" s="8"/>
      <c r="KKA23" s="8"/>
      <c r="KKB23" s="8"/>
      <c r="KKC23" s="9"/>
      <c r="KKD23" s="9"/>
      <c r="KKE23" s="8"/>
      <c r="KKF23" s="9"/>
      <c r="KKG23" s="8"/>
      <c r="KKH23" s="9"/>
      <c r="KKI23" s="9"/>
      <c r="KKJ23" s="8"/>
      <c r="KKK23" s="8"/>
      <c r="KKL23" s="8"/>
      <c r="KKM23" s="8"/>
      <c r="KKN23" s="9"/>
      <c r="KKO23" s="9"/>
      <c r="KKP23" s="8"/>
      <c r="KKQ23" s="9"/>
      <c r="KKR23" s="8"/>
      <c r="KKS23" s="9"/>
      <c r="KKT23" s="9"/>
      <c r="KKU23" s="8"/>
      <c r="KKV23" s="8"/>
      <c r="KKW23" s="8"/>
      <c r="KKX23" s="8"/>
      <c r="KKY23" s="9"/>
      <c r="KKZ23" s="9"/>
      <c r="KLA23" s="8"/>
      <c r="KLB23" s="9"/>
      <c r="KLC23" s="8"/>
      <c r="KLD23" s="9"/>
      <c r="KLE23" s="9"/>
      <c r="KLF23" s="8"/>
      <c r="KLG23" s="8"/>
      <c r="KLH23" s="8"/>
      <c r="KLI23" s="8"/>
      <c r="KLJ23" s="9"/>
      <c r="KLK23" s="9"/>
      <c r="KLL23" s="8"/>
      <c r="KLM23" s="9"/>
      <c r="KLN23" s="8"/>
      <c r="KLO23" s="9"/>
      <c r="KLP23" s="9"/>
      <c r="KLQ23" s="8"/>
      <c r="KLR23" s="8"/>
      <c r="KLS23" s="8"/>
      <c r="KLT23" s="8"/>
      <c r="KLU23" s="9"/>
      <c r="KLV23" s="9"/>
      <c r="KLW23" s="8"/>
      <c r="KLX23" s="9"/>
      <c r="KLY23" s="8"/>
      <c r="KLZ23" s="9"/>
      <c r="KMA23" s="9"/>
      <c r="KMB23" s="8"/>
      <c r="KMC23" s="8"/>
      <c r="KMD23" s="8"/>
      <c r="KME23" s="8"/>
      <c r="KMF23" s="9"/>
      <c r="KMG23" s="9"/>
      <c r="KMH23" s="8"/>
      <c r="KMI23" s="9"/>
      <c r="KMJ23" s="8"/>
      <c r="KMK23" s="9"/>
      <c r="KML23" s="9"/>
      <c r="KMM23" s="8"/>
      <c r="KMN23" s="8"/>
      <c r="KMO23" s="8"/>
      <c r="KMP23" s="8"/>
      <c r="KMQ23" s="9"/>
      <c r="KMR23" s="9"/>
      <c r="KMS23" s="8"/>
      <c r="KMT23" s="9"/>
      <c r="KMU23" s="8"/>
      <c r="KMV23" s="9"/>
      <c r="KMW23" s="9"/>
      <c r="KMX23" s="8"/>
      <c r="KMY23" s="8"/>
      <c r="KMZ23" s="8"/>
      <c r="KNA23" s="8"/>
      <c r="KNB23" s="9"/>
      <c r="KNC23" s="9"/>
      <c r="KND23" s="8"/>
      <c r="KNE23" s="9"/>
      <c r="KNF23" s="8"/>
      <c r="KNG23" s="9"/>
      <c r="KNH23" s="9"/>
      <c r="KNI23" s="8"/>
      <c r="KNJ23" s="8"/>
      <c r="KNK23" s="8"/>
      <c r="KNL23" s="8"/>
      <c r="KNM23" s="9"/>
      <c r="KNN23" s="9"/>
      <c r="KNO23" s="8"/>
      <c r="KNP23" s="9"/>
      <c r="KNQ23" s="8"/>
      <c r="KNR23" s="9"/>
      <c r="KNS23" s="9"/>
      <c r="KNT23" s="8"/>
      <c r="KNU23" s="8"/>
      <c r="KNV23" s="8"/>
      <c r="KNW23" s="8"/>
      <c r="KNX23" s="9"/>
      <c r="KNY23" s="9"/>
      <c r="KNZ23" s="8"/>
      <c r="KOA23" s="9"/>
      <c r="KOB23" s="8"/>
      <c r="KOC23" s="9"/>
      <c r="KOD23" s="9"/>
      <c r="KOE23" s="8"/>
      <c r="KOF23" s="8"/>
      <c r="KOG23" s="8"/>
      <c r="KOH23" s="8"/>
      <c r="KOI23" s="9"/>
      <c r="KOJ23" s="9"/>
      <c r="KOK23" s="8"/>
      <c r="KOL23" s="9"/>
      <c r="KOM23" s="8"/>
      <c r="KON23" s="9"/>
      <c r="KOO23" s="9"/>
      <c r="KOP23" s="8"/>
      <c r="KOQ23" s="8"/>
      <c r="KOR23" s="8"/>
      <c r="KOS23" s="8"/>
      <c r="KOT23" s="9"/>
      <c r="KOU23" s="9"/>
      <c r="KOV23" s="8"/>
      <c r="KOW23" s="9"/>
      <c r="KOX23" s="8"/>
      <c r="KOY23" s="9"/>
      <c r="KOZ23" s="9"/>
      <c r="KPA23" s="8"/>
      <c r="KPB23" s="8"/>
      <c r="KPC23" s="8"/>
      <c r="KPD23" s="8"/>
      <c r="KPE23" s="9"/>
      <c r="KPF23" s="9"/>
      <c r="KPG23" s="8"/>
      <c r="KPH23" s="9"/>
      <c r="KPI23" s="8"/>
      <c r="KPJ23" s="9"/>
      <c r="KPK23" s="9"/>
      <c r="KPL23" s="8"/>
      <c r="KPM23" s="8"/>
      <c r="KPN23" s="8"/>
      <c r="KPO23" s="8"/>
      <c r="KPP23" s="9"/>
      <c r="KPQ23" s="9"/>
      <c r="KPR23" s="8"/>
      <c r="KPS23" s="9"/>
      <c r="KPT23" s="8"/>
      <c r="KPU23" s="9"/>
      <c r="KPV23" s="9"/>
      <c r="KPW23" s="8"/>
      <c r="KPX23" s="8"/>
      <c r="KPY23" s="8"/>
      <c r="KPZ23" s="8"/>
      <c r="KQA23" s="9"/>
      <c r="KQB23" s="9"/>
      <c r="KQC23" s="8"/>
      <c r="KQD23" s="9"/>
      <c r="KQE23" s="8"/>
      <c r="KQF23" s="9"/>
      <c r="KQG23" s="9"/>
      <c r="KQH23" s="8"/>
      <c r="KQI23" s="8"/>
      <c r="KQJ23" s="8"/>
      <c r="KQK23" s="8"/>
      <c r="KQL23" s="9"/>
      <c r="KQM23" s="9"/>
      <c r="KQN23" s="8"/>
      <c r="KQO23" s="9"/>
      <c r="KQP23" s="8"/>
      <c r="KQQ23" s="9"/>
      <c r="KQR23" s="9"/>
      <c r="KQS23" s="8"/>
      <c r="KQT23" s="8"/>
      <c r="KQU23" s="8"/>
      <c r="KQV23" s="8"/>
      <c r="KQW23" s="9"/>
      <c r="KQX23" s="9"/>
      <c r="KQY23" s="8"/>
      <c r="KQZ23" s="9"/>
      <c r="KRA23" s="8"/>
      <c r="KRB23" s="9"/>
      <c r="KRC23" s="9"/>
      <c r="KRD23" s="8"/>
      <c r="KRE23" s="8"/>
      <c r="KRF23" s="8"/>
      <c r="KRG23" s="8"/>
      <c r="KRH23" s="9"/>
      <c r="KRI23" s="9"/>
      <c r="KRJ23" s="8"/>
      <c r="KRK23" s="9"/>
      <c r="KRL23" s="8"/>
      <c r="KRM23" s="9"/>
      <c r="KRN23" s="9"/>
      <c r="KRO23" s="8"/>
      <c r="KRP23" s="8"/>
      <c r="KRQ23" s="8"/>
      <c r="KRR23" s="8"/>
      <c r="KRS23" s="9"/>
      <c r="KRT23" s="9"/>
      <c r="KRU23" s="8"/>
      <c r="KRV23" s="9"/>
      <c r="KRW23" s="8"/>
      <c r="KRX23" s="9"/>
      <c r="KRY23" s="9"/>
      <c r="KRZ23" s="8"/>
      <c r="KSA23" s="8"/>
      <c r="KSB23" s="8"/>
      <c r="KSC23" s="8"/>
      <c r="KSD23" s="9"/>
      <c r="KSE23" s="9"/>
      <c r="KSF23" s="8"/>
      <c r="KSG23" s="9"/>
      <c r="KSH23" s="8"/>
      <c r="KSI23" s="9"/>
      <c r="KSJ23" s="9"/>
      <c r="KSK23" s="8"/>
      <c r="KSL23" s="8"/>
      <c r="KSM23" s="8"/>
      <c r="KSN23" s="8"/>
      <c r="KSO23" s="9"/>
      <c r="KSP23" s="9"/>
      <c r="KSQ23" s="8"/>
      <c r="KSR23" s="9"/>
      <c r="KSS23" s="8"/>
      <c r="KST23" s="9"/>
      <c r="KSU23" s="9"/>
      <c r="KSV23" s="8"/>
      <c r="KSW23" s="8"/>
      <c r="KSX23" s="8"/>
      <c r="KSY23" s="8"/>
      <c r="KSZ23" s="9"/>
      <c r="KTA23" s="9"/>
      <c r="KTB23" s="8"/>
      <c r="KTC23" s="9"/>
      <c r="KTD23" s="8"/>
      <c r="KTE23" s="9"/>
      <c r="KTF23" s="9"/>
      <c r="KTG23" s="8"/>
      <c r="KTH23" s="8"/>
      <c r="KTI23" s="8"/>
      <c r="KTJ23" s="8"/>
      <c r="KTK23" s="9"/>
      <c r="KTL23" s="9"/>
      <c r="KTM23" s="8"/>
      <c r="KTN23" s="9"/>
      <c r="KTO23" s="8"/>
      <c r="KTP23" s="9"/>
      <c r="KTQ23" s="9"/>
      <c r="KTR23" s="8"/>
      <c r="KTS23" s="8"/>
      <c r="KTT23" s="8"/>
      <c r="KTU23" s="8"/>
      <c r="KTV23" s="9"/>
      <c r="KTW23" s="9"/>
      <c r="KTX23" s="8"/>
      <c r="KTY23" s="9"/>
      <c r="KTZ23" s="8"/>
      <c r="KUA23" s="9"/>
      <c r="KUB23" s="9"/>
      <c r="KUC23" s="8"/>
      <c r="KUD23" s="8"/>
      <c r="KUE23" s="8"/>
      <c r="KUF23" s="8"/>
      <c r="KUG23" s="9"/>
      <c r="KUH23" s="9"/>
      <c r="KUI23" s="8"/>
      <c r="KUJ23" s="9"/>
      <c r="KUK23" s="8"/>
      <c r="KUL23" s="9"/>
      <c r="KUM23" s="9"/>
      <c r="KUN23" s="8"/>
      <c r="KUO23" s="8"/>
      <c r="KUP23" s="8"/>
      <c r="KUQ23" s="8"/>
      <c r="KUR23" s="9"/>
      <c r="KUS23" s="9"/>
      <c r="KUT23" s="8"/>
      <c r="KUU23" s="9"/>
      <c r="KUV23" s="8"/>
      <c r="KUW23" s="9"/>
      <c r="KUX23" s="9"/>
      <c r="KUY23" s="8"/>
      <c r="KUZ23" s="8"/>
      <c r="KVA23" s="8"/>
      <c r="KVB23" s="8"/>
      <c r="KVC23" s="9"/>
      <c r="KVD23" s="9"/>
      <c r="KVE23" s="8"/>
      <c r="KVF23" s="9"/>
      <c r="KVG23" s="8"/>
      <c r="KVH23" s="9"/>
      <c r="KVI23" s="9"/>
      <c r="KVJ23" s="8"/>
      <c r="KVK23" s="8"/>
      <c r="KVL23" s="8"/>
      <c r="KVM23" s="8"/>
      <c r="KVN23" s="9"/>
      <c r="KVO23" s="9"/>
      <c r="KVP23" s="8"/>
      <c r="KVQ23" s="9"/>
      <c r="KVR23" s="8"/>
      <c r="KVS23" s="9"/>
      <c r="KVT23" s="9"/>
      <c r="KVU23" s="8"/>
      <c r="KVV23" s="8"/>
      <c r="KVW23" s="8"/>
      <c r="KVX23" s="8"/>
      <c r="KVY23" s="9"/>
      <c r="KVZ23" s="9"/>
      <c r="KWA23" s="8"/>
      <c r="KWB23" s="9"/>
      <c r="KWC23" s="8"/>
      <c r="KWD23" s="9"/>
      <c r="KWE23" s="9"/>
      <c r="KWF23" s="8"/>
      <c r="KWG23" s="8"/>
      <c r="KWH23" s="8"/>
      <c r="KWI23" s="8"/>
      <c r="KWJ23" s="9"/>
      <c r="KWK23" s="9"/>
      <c r="KWL23" s="8"/>
      <c r="KWM23" s="9"/>
      <c r="KWN23" s="8"/>
      <c r="KWO23" s="9"/>
      <c r="KWP23" s="9"/>
      <c r="KWQ23" s="8"/>
      <c r="KWR23" s="8"/>
      <c r="KWS23" s="8"/>
      <c r="KWT23" s="8"/>
      <c r="KWU23" s="9"/>
      <c r="KWV23" s="9"/>
      <c r="KWW23" s="8"/>
      <c r="KWX23" s="9"/>
      <c r="KWY23" s="8"/>
      <c r="KWZ23" s="9"/>
      <c r="KXA23" s="9"/>
      <c r="KXB23" s="8"/>
      <c r="KXC23" s="8"/>
      <c r="KXD23" s="8"/>
      <c r="KXE23" s="8"/>
      <c r="KXF23" s="9"/>
      <c r="KXG23" s="9"/>
      <c r="KXH23" s="8"/>
      <c r="KXI23" s="9"/>
      <c r="KXJ23" s="8"/>
      <c r="KXK23" s="9"/>
      <c r="KXL23" s="9"/>
      <c r="KXM23" s="8"/>
      <c r="KXN23" s="8"/>
      <c r="KXO23" s="8"/>
      <c r="KXP23" s="8"/>
      <c r="KXQ23" s="9"/>
      <c r="KXR23" s="9"/>
      <c r="KXS23" s="8"/>
      <c r="KXT23" s="9"/>
      <c r="KXU23" s="8"/>
      <c r="KXV23" s="9"/>
      <c r="KXW23" s="9"/>
      <c r="KXX23" s="8"/>
      <c r="KXY23" s="8"/>
      <c r="KXZ23" s="8"/>
      <c r="KYA23" s="8"/>
      <c r="KYB23" s="9"/>
      <c r="KYC23" s="9"/>
      <c r="KYD23" s="8"/>
      <c r="KYE23" s="9"/>
      <c r="KYF23" s="8"/>
      <c r="KYG23" s="9"/>
      <c r="KYH23" s="9"/>
      <c r="KYI23" s="8"/>
      <c r="KYJ23" s="8"/>
      <c r="KYK23" s="8"/>
      <c r="KYL23" s="8"/>
      <c r="KYM23" s="9"/>
      <c r="KYN23" s="9"/>
      <c r="KYO23" s="8"/>
      <c r="KYP23" s="9"/>
      <c r="KYQ23" s="8"/>
      <c r="KYR23" s="9"/>
      <c r="KYS23" s="9"/>
      <c r="KYT23" s="8"/>
      <c r="KYU23" s="8"/>
      <c r="KYV23" s="8"/>
      <c r="KYW23" s="8"/>
      <c r="KYX23" s="9"/>
      <c r="KYY23" s="9"/>
      <c r="KYZ23" s="8"/>
      <c r="KZA23" s="9"/>
      <c r="KZB23" s="8"/>
      <c r="KZC23" s="9"/>
      <c r="KZD23" s="9"/>
      <c r="KZE23" s="8"/>
      <c r="KZF23" s="8"/>
      <c r="KZG23" s="8"/>
      <c r="KZH23" s="8"/>
      <c r="KZI23" s="9"/>
      <c r="KZJ23" s="9"/>
      <c r="KZK23" s="8"/>
      <c r="KZL23" s="9"/>
      <c r="KZM23" s="8"/>
      <c r="KZN23" s="9"/>
      <c r="KZO23" s="9"/>
      <c r="KZP23" s="8"/>
      <c r="KZQ23" s="8"/>
      <c r="KZR23" s="8"/>
      <c r="KZS23" s="8"/>
      <c r="KZT23" s="9"/>
      <c r="KZU23" s="9"/>
      <c r="KZV23" s="8"/>
      <c r="KZW23" s="9"/>
      <c r="KZX23" s="8"/>
      <c r="KZY23" s="9"/>
      <c r="KZZ23" s="9"/>
      <c r="LAA23" s="8"/>
      <c r="LAB23" s="8"/>
      <c r="LAC23" s="8"/>
      <c r="LAD23" s="8"/>
      <c r="LAE23" s="9"/>
      <c r="LAF23" s="9"/>
      <c r="LAG23" s="8"/>
      <c r="LAH23" s="9"/>
      <c r="LAI23" s="8"/>
      <c r="LAJ23" s="9"/>
      <c r="LAK23" s="9"/>
      <c r="LAL23" s="8"/>
      <c r="LAM23" s="8"/>
      <c r="LAN23" s="8"/>
      <c r="LAO23" s="8"/>
      <c r="LAP23" s="9"/>
      <c r="LAQ23" s="9"/>
      <c r="LAR23" s="8"/>
      <c r="LAS23" s="9"/>
      <c r="LAT23" s="8"/>
      <c r="LAU23" s="9"/>
      <c r="LAV23" s="9"/>
      <c r="LAW23" s="8"/>
      <c r="LAX23" s="8"/>
      <c r="LAY23" s="8"/>
      <c r="LAZ23" s="8"/>
      <c r="LBA23" s="9"/>
      <c r="LBB23" s="9"/>
      <c r="LBC23" s="8"/>
      <c r="LBD23" s="9"/>
      <c r="LBE23" s="8"/>
      <c r="LBF23" s="9"/>
      <c r="LBG23" s="9"/>
      <c r="LBH23" s="8"/>
      <c r="LBI23" s="8"/>
      <c r="LBJ23" s="8"/>
      <c r="LBK23" s="8"/>
      <c r="LBL23" s="9"/>
      <c r="LBM23" s="9"/>
      <c r="LBN23" s="8"/>
      <c r="LBO23" s="9"/>
      <c r="LBP23" s="8"/>
      <c r="LBQ23" s="9"/>
      <c r="LBR23" s="9"/>
      <c r="LBS23" s="8"/>
      <c r="LBT23" s="8"/>
      <c r="LBU23" s="8"/>
      <c r="LBV23" s="8"/>
      <c r="LBW23" s="9"/>
      <c r="LBX23" s="9"/>
      <c r="LBY23" s="8"/>
      <c r="LBZ23" s="9"/>
      <c r="LCA23" s="8"/>
      <c r="LCB23" s="9"/>
      <c r="LCC23" s="9"/>
      <c r="LCD23" s="8"/>
      <c r="LCE23" s="8"/>
      <c r="LCF23" s="8"/>
      <c r="LCG23" s="8"/>
      <c r="LCH23" s="9"/>
      <c r="LCI23" s="9"/>
      <c r="LCJ23" s="8"/>
      <c r="LCK23" s="9"/>
      <c r="LCL23" s="8"/>
      <c r="LCM23" s="9"/>
      <c r="LCN23" s="9"/>
      <c r="LCO23" s="8"/>
      <c r="LCP23" s="8"/>
      <c r="LCQ23" s="8"/>
      <c r="LCR23" s="8"/>
      <c r="LCS23" s="9"/>
      <c r="LCT23" s="9"/>
      <c r="LCU23" s="8"/>
      <c r="LCV23" s="9"/>
      <c r="LCW23" s="8"/>
      <c r="LCX23" s="9"/>
      <c r="LCY23" s="9"/>
      <c r="LCZ23" s="8"/>
      <c r="LDA23" s="8"/>
      <c r="LDB23" s="8"/>
      <c r="LDC23" s="8"/>
      <c r="LDD23" s="9"/>
      <c r="LDE23" s="9"/>
      <c r="LDF23" s="8"/>
      <c r="LDG23" s="9"/>
      <c r="LDH23" s="8"/>
      <c r="LDI23" s="9"/>
      <c r="LDJ23" s="9"/>
      <c r="LDK23" s="8"/>
      <c r="LDL23" s="8"/>
      <c r="LDM23" s="8"/>
      <c r="LDN23" s="8"/>
      <c r="LDO23" s="9"/>
      <c r="LDP23" s="9"/>
      <c r="LDQ23" s="8"/>
      <c r="LDR23" s="9"/>
      <c r="LDS23" s="8"/>
      <c r="LDT23" s="9"/>
      <c r="LDU23" s="9"/>
      <c r="LDV23" s="8"/>
      <c r="LDW23" s="8"/>
      <c r="LDX23" s="8"/>
      <c r="LDY23" s="8"/>
      <c r="LDZ23" s="9"/>
      <c r="LEA23" s="9"/>
      <c r="LEB23" s="8"/>
      <c r="LEC23" s="9"/>
      <c r="LED23" s="8"/>
      <c r="LEE23" s="9"/>
      <c r="LEF23" s="9"/>
      <c r="LEG23" s="8"/>
      <c r="LEH23" s="8"/>
      <c r="LEI23" s="8"/>
      <c r="LEJ23" s="8"/>
      <c r="LEK23" s="9"/>
      <c r="LEL23" s="9"/>
      <c r="LEM23" s="8"/>
      <c r="LEN23" s="9"/>
      <c r="LEO23" s="8"/>
      <c r="LEP23" s="9"/>
      <c r="LEQ23" s="9"/>
      <c r="LER23" s="8"/>
      <c r="LES23" s="8"/>
      <c r="LET23" s="8"/>
      <c r="LEU23" s="8"/>
      <c r="LEV23" s="9"/>
      <c r="LEW23" s="9"/>
      <c r="LEX23" s="8"/>
      <c r="LEY23" s="9"/>
      <c r="LEZ23" s="8"/>
      <c r="LFA23" s="9"/>
      <c r="LFB23" s="9"/>
      <c r="LFC23" s="8"/>
      <c r="LFD23" s="8"/>
      <c r="LFE23" s="8"/>
      <c r="LFF23" s="8"/>
      <c r="LFG23" s="9"/>
      <c r="LFH23" s="9"/>
      <c r="LFI23" s="8"/>
      <c r="LFJ23" s="9"/>
      <c r="LFK23" s="8"/>
      <c r="LFL23" s="9"/>
      <c r="LFM23" s="9"/>
      <c r="LFN23" s="8"/>
      <c r="LFO23" s="8"/>
      <c r="LFP23" s="8"/>
      <c r="LFQ23" s="8"/>
      <c r="LFR23" s="9"/>
      <c r="LFS23" s="9"/>
      <c r="LFT23" s="8"/>
      <c r="LFU23" s="9"/>
      <c r="LFV23" s="8"/>
      <c r="LFW23" s="9"/>
      <c r="LFX23" s="9"/>
      <c r="LFY23" s="8"/>
      <c r="LFZ23" s="8"/>
      <c r="LGA23" s="8"/>
      <c r="LGB23" s="8"/>
      <c r="LGC23" s="9"/>
      <c r="LGD23" s="9"/>
      <c r="LGE23" s="8"/>
      <c r="LGF23" s="9"/>
      <c r="LGG23" s="8"/>
      <c r="LGH23" s="9"/>
      <c r="LGI23" s="9"/>
      <c r="LGJ23" s="8"/>
      <c r="LGK23" s="8"/>
      <c r="LGL23" s="8"/>
      <c r="LGM23" s="8"/>
      <c r="LGN23" s="9"/>
      <c r="LGO23" s="9"/>
      <c r="LGP23" s="8"/>
      <c r="LGQ23" s="9"/>
      <c r="LGR23" s="8"/>
      <c r="LGS23" s="9"/>
      <c r="LGT23" s="9"/>
      <c r="LGU23" s="8"/>
      <c r="LGV23" s="8"/>
      <c r="LGW23" s="8"/>
      <c r="LGX23" s="8"/>
      <c r="LGY23" s="9"/>
      <c r="LGZ23" s="9"/>
      <c r="LHA23" s="8"/>
      <c r="LHB23" s="9"/>
      <c r="LHC23" s="8"/>
      <c r="LHD23" s="9"/>
      <c r="LHE23" s="9"/>
      <c r="LHF23" s="8"/>
      <c r="LHG23" s="8"/>
      <c r="LHH23" s="8"/>
      <c r="LHI23" s="8"/>
      <c r="LHJ23" s="9"/>
      <c r="LHK23" s="9"/>
      <c r="LHL23" s="8"/>
      <c r="LHM23" s="9"/>
      <c r="LHN23" s="8"/>
      <c r="LHO23" s="9"/>
      <c r="LHP23" s="9"/>
      <c r="LHQ23" s="8"/>
      <c r="LHR23" s="8"/>
      <c r="LHS23" s="8"/>
      <c r="LHT23" s="8"/>
      <c r="LHU23" s="9"/>
      <c r="LHV23" s="9"/>
      <c r="LHW23" s="8"/>
      <c r="LHX23" s="9"/>
      <c r="LHY23" s="8"/>
      <c r="LHZ23" s="9"/>
      <c r="LIA23" s="9"/>
      <c r="LIB23" s="8"/>
      <c r="LIC23" s="8"/>
      <c r="LID23" s="8"/>
      <c r="LIE23" s="8"/>
      <c r="LIF23" s="9"/>
      <c r="LIG23" s="9"/>
      <c r="LIH23" s="8"/>
      <c r="LII23" s="9"/>
      <c r="LIJ23" s="8"/>
      <c r="LIK23" s="9"/>
      <c r="LIL23" s="9"/>
      <c r="LIM23" s="8"/>
      <c r="LIN23" s="8"/>
      <c r="LIO23" s="8"/>
      <c r="LIP23" s="8"/>
      <c r="LIQ23" s="9"/>
      <c r="LIR23" s="9"/>
      <c r="LIS23" s="8"/>
      <c r="LIT23" s="9"/>
      <c r="LIU23" s="8"/>
      <c r="LIV23" s="9"/>
      <c r="LIW23" s="9"/>
      <c r="LIX23" s="8"/>
      <c r="LIY23" s="8"/>
      <c r="LIZ23" s="8"/>
      <c r="LJA23" s="8"/>
      <c r="LJB23" s="9"/>
      <c r="LJC23" s="9"/>
      <c r="LJD23" s="8"/>
      <c r="LJE23" s="9"/>
      <c r="LJF23" s="8"/>
      <c r="LJG23" s="9"/>
      <c r="LJH23" s="9"/>
      <c r="LJI23" s="8"/>
      <c r="LJJ23" s="8"/>
      <c r="LJK23" s="8"/>
      <c r="LJL23" s="8"/>
      <c r="LJM23" s="9"/>
      <c r="LJN23" s="9"/>
      <c r="LJO23" s="8"/>
      <c r="LJP23" s="9"/>
      <c r="LJQ23" s="8"/>
      <c r="LJR23" s="9"/>
      <c r="LJS23" s="9"/>
      <c r="LJT23" s="8"/>
      <c r="LJU23" s="8"/>
      <c r="LJV23" s="8"/>
      <c r="LJW23" s="8"/>
      <c r="LJX23" s="9"/>
      <c r="LJY23" s="9"/>
      <c r="LJZ23" s="8"/>
      <c r="LKA23" s="9"/>
      <c r="LKB23" s="8"/>
      <c r="LKC23" s="9"/>
      <c r="LKD23" s="9"/>
      <c r="LKE23" s="8"/>
      <c r="LKF23" s="8"/>
      <c r="LKG23" s="8"/>
      <c r="LKH23" s="8"/>
      <c r="LKI23" s="9"/>
      <c r="LKJ23" s="9"/>
      <c r="LKK23" s="8"/>
      <c r="LKL23" s="9"/>
      <c r="LKM23" s="8"/>
      <c r="LKN23" s="9"/>
      <c r="LKO23" s="9"/>
      <c r="LKP23" s="8"/>
      <c r="LKQ23" s="8"/>
      <c r="LKR23" s="8"/>
      <c r="LKS23" s="8"/>
      <c r="LKT23" s="9"/>
      <c r="LKU23" s="9"/>
      <c r="LKV23" s="8"/>
      <c r="LKW23" s="9"/>
      <c r="LKX23" s="8"/>
      <c r="LKY23" s="9"/>
      <c r="LKZ23" s="9"/>
      <c r="LLA23" s="8"/>
      <c r="LLB23" s="8"/>
      <c r="LLC23" s="8"/>
      <c r="LLD23" s="8"/>
      <c r="LLE23" s="9"/>
      <c r="LLF23" s="9"/>
      <c r="LLG23" s="8"/>
      <c r="LLH23" s="9"/>
      <c r="LLI23" s="8"/>
      <c r="LLJ23" s="9"/>
      <c r="LLK23" s="9"/>
      <c r="LLL23" s="8"/>
      <c r="LLM23" s="8"/>
      <c r="LLN23" s="8"/>
      <c r="LLO23" s="8"/>
      <c r="LLP23" s="9"/>
      <c r="LLQ23" s="9"/>
      <c r="LLR23" s="8"/>
      <c r="LLS23" s="9"/>
      <c r="LLT23" s="8"/>
      <c r="LLU23" s="9"/>
      <c r="LLV23" s="9"/>
      <c r="LLW23" s="8"/>
      <c r="LLX23" s="8"/>
      <c r="LLY23" s="8"/>
      <c r="LLZ23" s="8"/>
      <c r="LMA23" s="9"/>
      <c r="LMB23" s="9"/>
      <c r="LMC23" s="8"/>
      <c r="LMD23" s="9"/>
      <c r="LME23" s="8"/>
      <c r="LMF23" s="9"/>
      <c r="LMG23" s="9"/>
      <c r="LMH23" s="8"/>
      <c r="LMI23" s="8"/>
      <c r="LMJ23" s="8"/>
      <c r="LMK23" s="8"/>
      <c r="LML23" s="9"/>
      <c r="LMM23" s="9"/>
      <c r="LMN23" s="8"/>
      <c r="LMO23" s="9"/>
      <c r="LMP23" s="8"/>
      <c r="LMQ23" s="9"/>
      <c r="LMR23" s="9"/>
      <c r="LMS23" s="8"/>
      <c r="LMT23" s="8"/>
      <c r="LMU23" s="8"/>
      <c r="LMV23" s="8"/>
      <c r="LMW23" s="9"/>
      <c r="LMX23" s="9"/>
      <c r="LMY23" s="8"/>
      <c r="LMZ23" s="9"/>
      <c r="LNA23" s="8"/>
      <c r="LNB23" s="9"/>
      <c r="LNC23" s="9"/>
      <c r="LND23" s="8"/>
      <c r="LNE23" s="8"/>
      <c r="LNF23" s="8"/>
      <c r="LNG23" s="8"/>
      <c r="LNH23" s="9"/>
      <c r="LNI23" s="9"/>
      <c r="LNJ23" s="8"/>
      <c r="LNK23" s="9"/>
      <c r="LNL23" s="8"/>
      <c r="LNM23" s="9"/>
      <c r="LNN23" s="9"/>
      <c r="LNO23" s="8"/>
      <c r="LNP23" s="8"/>
      <c r="LNQ23" s="8"/>
      <c r="LNR23" s="8"/>
      <c r="LNS23" s="9"/>
      <c r="LNT23" s="9"/>
      <c r="LNU23" s="8"/>
      <c r="LNV23" s="9"/>
      <c r="LNW23" s="8"/>
      <c r="LNX23" s="9"/>
      <c r="LNY23" s="9"/>
      <c r="LNZ23" s="8"/>
      <c r="LOA23" s="8"/>
      <c r="LOB23" s="8"/>
      <c r="LOC23" s="8"/>
      <c r="LOD23" s="9"/>
      <c r="LOE23" s="9"/>
      <c r="LOF23" s="8"/>
      <c r="LOG23" s="9"/>
      <c r="LOH23" s="8"/>
      <c r="LOI23" s="9"/>
      <c r="LOJ23" s="9"/>
      <c r="LOK23" s="8"/>
      <c r="LOL23" s="8"/>
      <c r="LOM23" s="8"/>
      <c r="LON23" s="8"/>
      <c r="LOO23" s="9"/>
      <c r="LOP23" s="9"/>
      <c r="LOQ23" s="8"/>
      <c r="LOR23" s="9"/>
      <c r="LOS23" s="8"/>
      <c r="LOT23" s="9"/>
      <c r="LOU23" s="9"/>
      <c r="LOV23" s="8"/>
      <c r="LOW23" s="8"/>
      <c r="LOX23" s="8"/>
      <c r="LOY23" s="8"/>
      <c r="LOZ23" s="9"/>
      <c r="LPA23" s="9"/>
      <c r="LPB23" s="8"/>
      <c r="LPC23" s="9"/>
      <c r="LPD23" s="8"/>
      <c r="LPE23" s="9"/>
      <c r="LPF23" s="9"/>
      <c r="LPG23" s="8"/>
      <c r="LPH23" s="8"/>
      <c r="LPI23" s="8"/>
      <c r="LPJ23" s="8"/>
      <c r="LPK23" s="9"/>
      <c r="LPL23" s="9"/>
      <c r="LPM23" s="8"/>
      <c r="LPN23" s="9"/>
      <c r="LPO23" s="8"/>
      <c r="LPP23" s="9"/>
      <c r="LPQ23" s="9"/>
      <c r="LPR23" s="8"/>
      <c r="LPS23" s="8"/>
      <c r="LPT23" s="8"/>
      <c r="LPU23" s="8"/>
      <c r="LPV23" s="9"/>
      <c r="LPW23" s="9"/>
      <c r="LPX23" s="8"/>
      <c r="LPY23" s="9"/>
      <c r="LPZ23" s="8"/>
      <c r="LQA23" s="9"/>
      <c r="LQB23" s="9"/>
      <c r="LQC23" s="8"/>
      <c r="LQD23" s="8"/>
      <c r="LQE23" s="8"/>
      <c r="LQF23" s="8"/>
      <c r="LQG23" s="9"/>
      <c r="LQH23" s="9"/>
      <c r="LQI23" s="8"/>
      <c r="LQJ23" s="9"/>
      <c r="LQK23" s="8"/>
      <c r="LQL23" s="9"/>
      <c r="LQM23" s="9"/>
      <c r="LQN23" s="8"/>
      <c r="LQO23" s="8"/>
      <c r="LQP23" s="8"/>
      <c r="LQQ23" s="8"/>
      <c r="LQR23" s="9"/>
      <c r="LQS23" s="9"/>
      <c r="LQT23" s="8"/>
      <c r="LQU23" s="9"/>
      <c r="LQV23" s="8"/>
      <c r="LQW23" s="9"/>
      <c r="LQX23" s="9"/>
      <c r="LQY23" s="8"/>
      <c r="LQZ23" s="8"/>
      <c r="LRA23" s="8"/>
      <c r="LRB23" s="8"/>
      <c r="LRC23" s="9"/>
      <c r="LRD23" s="9"/>
      <c r="LRE23" s="8"/>
      <c r="LRF23" s="9"/>
      <c r="LRG23" s="8"/>
      <c r="LRH23" s="9"/>
      <c r="LRI23" s="9"/>
      <c r="LRJ23" s="8"/>
      <c r="LRK23" s="8"/>
      <c r="LRL23" s="8"/>
      <c r="LRM23" s="8"/>
      <c r="LRN23" s="9"/>
      <c r="LRO23" s="9"/>
      <c r="LRP23" s="8"/>
      <c r="LRQ23" s="9"/>
      <c r="LRR23" s="8"/>
      <c r="LRS23" s="9"/>
      <c r="LRT23" s="9"/>
      <c r="LRU23" s="8"/>
      <c r="LRV23" s="8"/>
      <c r="LRW23" s="8"/>
      <c r="LRX23" s="8"/>
      <c r="LRY23" s="9"/>
      <c r="LRZ23" s="9"/>
      <c r="LSA23" s="8"/>
      <c r="LSB23" s="9"/>
      <c r="LSC23" s="8"/>
      <c r="LSD23" s="9"/>
      <c r="LSE23" s="9"/>
      <c r="LSF23" s="8"/>
      <c r="LSG23" s="8"/>
      <c r="LSH23" s="8"/>
      <c r="LSI23" s="8"/>
      <c r="LSJ23" s="9"/>
      <c r="LSK23" s="9"/>
      <c r="LSL23" s="8"/>
      <c r="LSM23" s="9"/>
      <c r="LSN23" s="8"/>
      <c r="LSO23" s="9"/>
      <c r="LSP23" s="9"/>
      <c r="LSQ23" s="8"/>
      <c r="LSR23" s="8"/>
      <c r="LSS23" s="8"/>
      <c r="LST23" s="8"/>
      <c r="LSU23" s="9"/>
      <c r="LSV23" s="9"/>
      <c r="LSW23" s="8"/>
      <c r="LSX23" s="9"/>
      <c r="LSY23" s="8"/>
      <c r="LSZ23" s="9"/>
      <c r="LTA23" s="9"/>
      <c r="LTB23" s="8"/>
      <c r="LTC23" s="8"/>
      <c r="LTD23" s="8"/>
      <c r="LTE23" s="8"/>
      <c r="LTF23" s="9"/>
      <c r="LTG23" s="9"/>
      <c r="LTH23" s="8"/>
      <c r="LTI23" s="9"/>
      <c r="LTJ23" s="8"/>
      <c r="LTK23" s="9"/>
      <c r="LTL23" s="9"/>
      <c r="LTM23" s="8"/>
      <c r="LTN23" s="8"/>
      <c r="LTO23" s="8"/>
      <c r="LTP23" s="8"/>
      <c r="LTQ23" s="9"/>
      <c r="LTR23" s="9"/>
      <c r="LTS23" s="8"/>
      <c r="LTT23" s="9"/>
      <c r="LTU23" s="8"/>
      <c r="LTV23" s="9"/>
      <c r="LTW23" s="9"/>
      <c r="LTX23" s="8"/>
      <c r="LTY23" s="8"/>
      <c r="LTZ23" s="8"/>
      <c r="LUA23" s="8"/>
      <c r="LUB23" s="9"/>
      <c r="LUC23" s="9"/>
      <c r="LUD23" s="8"/>
      <c r="LUE23" s="9"/>
      <c r="LUF23" s="8"/>
      <c r="LUG23" s="9"/>
      <c r="LUH23" s="9"/>
      <c r="LUI23" s="8"/>
      <c r="LUJ23" s="8"/>
      <c r="LUK23" s="8"/>
      <c r="LUL23" s="8"/>
      <c r="LUM23" s="9"/>
      <c r="LUN23" s="9"/>
      <c r="LUO23" s="8"/>
      <c r="LUP23" s="9"/>
      <c r="LUQ23" s="8"/>
      <c r="LUR23" s="9"/>
      <c r="LUS23" s="9"/>
      <c r="LUT23" s="8"/>
      <c r="LUU23" s="8"/>
      <c r="LUV23" s="8"/>
      <c r="LUW23" s="8"/>
      <c r="LUX23" s="9"/>
      <c r="LUY23" s="9"/>
      <c r="LUZ23" s="8"/>
      <c r="LVA23" s="9"/>
      <c r="LVB23" s="8"/>
      <c r="LVC23" s="9"/>
      <c r="LVD23" s="9"/>
      <c r="LVE23" s="8"/>
      <c r="LVF23" s="8"/>
      <c r="LVG23" s="8"/>
      <c r="LVH23" s="8"/>
      <c r="LVI23" s="9"/>
      <c r="LVJ23" s="9"/>
      <c r="LVK23" s="8"/>
      <c r="LVL23" s="9"/>
      <c r="LVM23" s="8"/>
      <c r="LVN23" s="9"/>
      <c r="LVO23" s="9"/>
      <c r="LVP23" s="8"/>
      <c r="LVQ23" s="8"/>
      <c r="LVR23" s="8"/>
      <c r="LVS23" s="8"/>
      <c r="LVT23" s="9"/>
      <c r="LVU23" s="9"/>
      <c r="LVV23" s="8"/>
      <c r="LVW23" s="9"/>
      <c r="LVX23" s="8"/>
      <c r="LVY23" s="9"/>
      <c r="LVZ23" s="9"/>
      <c r="LWA23" s="8"/>
      <c r="LWB23" s="8"/>
      <c r="LWC23" s="8"/>
      <c r="LWD23" s="8"/>
      <c r="LWE23" s="9"/>
      <c r="LWF23" s="9"/>
      <c r="LWG23" s="8"/>
      <c r="LWH23" s="9"/>
      <c r="LWI23" s="8"/>
      <c r="LWJ23" s="9"/>
      <c r="LWK23" s="9"/>
      <c r="LWL23" s="8"/>
      <c r="LWM23" s="8"/>
      <c r="LWN23" s="8"/>
      <c r="LWO23" s="8"/>
      <c r="LWP23" s="9"/>
      <c r="LWQ23" s="9"/>
      <c r="LWR23" s="8"/>
      <c r="LWS23" s="9"/>
      <c r="LWT23" s="8"/>
      <c r="LWU23" s="9"/>
      <c r="LWV23" s="9"/>
      <c r="LWW23" s="8"/>
      <c r="LWX23" s="8"/>
      <c r="LWY23" s="8"/>
      <c r="LWZ23" s="8"/>
      <c r="LXA23" s="9"/>
      <c r="LXB23" s="9"/>
      <c r="LXC23" s="8"/>
      <c r="LXD23" s="9"/>
      <c r="LXE23" s="8"/>
      <c r="LXF23" s="9"/>
      <c r="LXG23" s="9"/>
      <c r="LXH23" s="8"/>
      <c r="LXI23" s="8"/>
      <c r="LXJ23" s="8"/>
      <c r="LXK23" s="8"/>
      <c r="LXL23" s="9"/>
      <c r="LXM23" s="9"/>
      <c r="LXN23" s="8"/>
      <c r="LXO23" s="9"/>
      <c r="LXP23" s="8"/>
      <c r="LXQ23" s="9"/>
      <c r="LXR23" s="9"/>
      <c r="LXS23" s="8"/>
      <c r="LXT23" s="8"/>
      <c r="LXU23" s="8"/>
      <c r="LXV23" s="8"/>
      <c r="LXW23" s="9"/>
      <c r="LXX23" s="9"/>
      <c r="LXY23" s="8"/>
      <c r="LXZ23" s="9"/>
      <c r="LYA23" s="8"/>
      <c r="LYB23" s="9"/>
      <c r="LYC23" s="9"/>
      <c r="LYD23" s="8"/>
      <c r="LYE23" s="8"/>
      <c r="LYF23" s="8"/>
      <c r="LYG23" s="8"/>
      <c r="LYH23" s="9"/>
      <c r="LYI23" s="9"/>
      <c r="LYJ23" s="8"/>
      <c r="LYK23" s="9"/>
      <c r="LYL23" s="8"/>
      <c r="LYM23" s="9"/>
      <c r="LYN23" s="9"/>
      <c r="LYO23" s="8"/>
      <c r="LYP23" s="8"/>
      <c r="LYQ23" s="8"/>
      <c r="LYR23" s="8"/>
      <c r="LYS23" s="9"/>
      <c r="LYT23" s="9"/>
      <c r="LYU23" s="8"/>
      <c r="LYV23" s="9"/>
      <c r="LYW23" s="8"/>
      <c r="LYX23" s="9"/>
      <c r="LYY23" s="9"/>
      <c r="LYZ23" s="8"/>
      <c r="LZA23" s="8"/>
      <c r="LZB23" s="8"/>
      <c r="LZC23" s="8"/>
      <c r="LZD23" s="9"/>
      <c r="LZE23" s="9"/>
      <c r="LZF23" s="8"/>
      <c r="LZG23" s="9"/>
      <c r="LZH23" s="8"/>
      <c r="LZI23" s="9"/>
      <c r="LZJ23" s="9"/>
      <c r="LZK23" s="8"/>
      <c r="LZL23" s="8"/>
      <c r="LZM23" s="8"/>
      <c r="LZN23" s="8"/>
      <c r="LZO23" s="9"/>
      <c r="LZP23" s="9"/>
      <c r="LZQ23" s="8"/>
      <c r="LZR23" s="9"/>
      <c r="LZS23" s="8"/>
      <c r="LZT23" s="9"/>
      <c r="LZU23" s="9"/>
      <c r="LZV23" s="8"/>
      <c r="LZW23" s="8"/>
      <c r="LZX23" s="8"/>
      <c r="LZY23" s="8"/>
      <c r="LZZ23" s="9"/>
      <c r="MAA23" s="9"/>
      <c r="MAB23" s="8"/>
      <c r="MAC23" s="9"/>
      <c r="MAD23" s="8"/>
      <c r="MAE23" s="9"/>
      <c r="MAF23" s="9"/>
      <c r="MAG23" s="8"/>
      <c r="MAH23" s="8"/>
      <c r="MAI23" s="8"/>
      <c r="MAJ23" s="8"/>
      <c r="MAK23" s="9"/>
      <c r="MAL23" s="9"/>
      <c r="MAM23" s="8"/>
      <c r="MAN23" s="9"/>
      <c r="MAO23" s="8"/>
      <c r="MAP23" s="9"/>
      <c r="MAQ23" s="9"/>
      <c r="MAR23" s="8"/>
      <c r="MAS23" s="8"/>
      <c r="MAT23" s="8"/>
      <c r="MAU23" s="8"/>
      <c r="MAV23" s="9"/>
      <c r="MAW23" s="9"/>
      <c r="MAX23" s="8"/>
      <c r="MAY23" s="9"/>
      <c r="MAZ23" s="8"/>
      <c r="MBA23" s="9"/>
      <c r="MBB23" s="9"/>
      <c r="MBC23" s="8"/>
      <c r="MBD23" s="8"/>
      <c r="MBE23" s="8"/>
      <c r="MBF23" s="8"/>
      <c r="MBG23" s="9"/>
      <c r="MBH23" s="9"/>
      <c r="MBI23" s="8"/>
      <c r="MBJ23" s="9"/>
      <c r="MBK23" s="8"/>
      <c r="MBL23" s="9"/>
      <c r="MBM23" s="9"/>
      <c r="MBN23" s="8"/>
      <c r="MBO23" s="8"/>
      <c r="MBP23" s="8"/>
      <c r="MBQ23" s="8"/>
      <c r="MBR23" s="9"/>
      <c r="MBS23" s="9"/>
      <c r="MBT23" s="8"/>
      <c r="MBU23" s="9"/>
      <c r="MBV23" s="8"/>
      <c r="MBW23" s="9"/>
      <c r="MBX23" s="9"/>
      <c r="MBY23" s="8"/>
      <c r="MBZ23" s="8"/>
      <c r="MCA23" s="8"/>
      <c r="MCB23" s="8"/>
      <c r="MCC23" s="9"/>
      <c r="MCD23" s="9"/>
      <c r="MCE23" s="8"/>
      <c r="MCF23" s="9"/>
      <c r="MCG23" s="8"/>
      <c r="MCH23" s="9"/>
      <c r="MCI23" s="9"/>
      <c r="MCJ23" s="8"/>
      <c r="MCK23" s="8"/>
      <c r="MCL23" s="8"/>
      <c r="MCM23" s="8"/>
      <c r="MCN23" s="9"/>
      <c r="MCO23" s="9"/>
      <c r="MCP23" s="8"/>
      <c r="MCQ23" s="9"/>
      <c r="MCR23" s="8"/>
      <c r="MCS23" s="9"/>
      <c r="MCT23" s="9"/>
      <c r="MCU23" s="8"/>
      <c r="MCV23" s="8"/>
      <c r="MCW23" s="8"/>
      <c r="MCX23" s="8"/>
      <c r="MCY23" s="9"/>
      <c r="MCZ23" s="9"/>
      <c r="MDA23" s="8"/>
      <c r="MDB23" s="9"/>
      <c r="MDC23" s="8"/>
      <c r="MDD23" s="9"/>
      <c r="MDE23" s="9"/>
      <c r="MDF23" s="8"/>
      <c r="MDG23" s="8"/>
      <c r="MDH23" s="8"/>
      <c r="MDI23" s="8"/>
      <c r="MDJ23" s="9"/>
      <c r="MDK23" s="9"/>
      <c r="MDL23" s="8"/>
      <c r="MDM23" s="9"/>
      <c r="MDN23" s="8"/>
      <c r="MDO23" s="9"/>
      <c r="MDP23" s="9"/>
      <c r="MDQ23" s="8"/>
      <c r="MDR23" s="8"/>
      <c r="MDS23" s="8"/>
      <c r="MDT23" s="8"/>
      <c r="MDU23" s="9"/>
      <c r="MDV23" s="9"/>
      <c r="MDW23" s="8"/>
      <c r="MDX23" s="9"/>
      <c r="MDY23" s="8"/>
      <c r="MDZ23" s="9"/>
      <c r="MEA23" s="9"/>
      <c r="MEB23" s="8"/>
      <c r="MEC23" s="8"/>
      <c r="MED23" s="8"/>
      <c r="MEE23" s="8"/>
      <c r="MEF23" s="9"/>
      <c r="MEG23" s="9"/>
      <c r="MEH23" s="8"/>
      <c r="MEI23" s="9"/>
      <c r="MEJ23" s="8"/>
      <c r="MEK23" s="9"/>
      <c r="MEL23" s="9"/>
      <c r="MEM23" s="8"/>
      <c r="MEN23" s="8"/>
      <c r="MEO23" s="8"/>
      <c r="MEP23" s="8"/>
      <c r="MEQ23" s="9"/>
      <c r="MER23" s="9"/>
      <c r="MES23" s="8"/>
      <c r="MET23" s="9"/>
      <c r="MEU23" s="8"/>
      <c r="MEV23" s="9"/>
      <c r="MEW23" s="9"/>
      <c r="MEX23" s="8"/>
      <c r="MEY23" s="8"/>
      <c r="MEZ23" s="8"/>
      <c r="MFA23" s="8"/>
      <c r="MFB23" s="9"/>
      <c r="MFC23" s="9"/>
      <c r="MFD23" s="8"/>
      <c r="MFE23" s="9"/>
      <c r="MFF23" s="8"/>
      <c r="MFG23" s="9"/>
      <c r="MFH23" s="9"/>
      <c r="MFI23" s="8"/>
      <c r="MFJ23" s="8"/>
      <c r="MFK23" s="8"/>
      <c r="MFL23" s="8"/>
      <c r="MFM23" s="9"/>
      <c r="MFN23" s="9"/>
      <c r="MFO23" s="8"/>
      <c r="MFP23" s="9"/>
      <c r="MFQ23" s="8"/>
      <c r="MFR23" s="9"/>
      <c r="MFS23" s="9"/>
      <c r="MFT23" s="8"/>
      <c r="MFU23" s="8"/>
      <c r="MFV23" s="8"/>
      <c r="MFW23" s="8"/>
      <c r="MFX23" s="9"/>
      <c r="MFY23" s="9"/>
      <c r="MFZ23" s="8"/>
      <c r="MGA23" s="9"/>
      <c r="MGB23" s="8"/>
      <c r="MGC23" s="9"/>
      <c r="MGD23" s="9"/>
      <c r="MGE23" s="8"/>
      <c r="MGF23" s="8"/>
      <c r="MGG23" s="8"/>
      <c r="MGH23" s="8"/>
      <c r="MGI23" s="9"/>
      <c r="MGJ23" s="9"/>
      <c r="MGK23" s="8"/>
      <c r="MGL23" s="9"/>
      <c r="MGM23" s="8"/>
      <c r="MGN23" s="9"/>
      <c r="MGO23" s="9"/>
      <c r="MGP23" s="8"/>
      <c r="MGQ23" s="8"/>
      <c r="MGR23" s="8"/>
      <c r="MGS23" s="8"/>
      <c r="MGT23" s="9"/>
      <c r="MGU23" s="9"/>
      <c r="MGV23" s="8"/>
      <c r="MGW23" s="9"/>
      <c r="MGX23" s="8"/>
      <c r="MGY23" s="9"/>
      <c r="MGZ23" s="9"/>
      <c r="MHA23" s="8"/>
      <c r="MHB23" s="8"/>
      <c r="MHC23" s="8"/>
      <c r="MHD23" s="8"/>
      <c r="MHE23" s="9"/>
      <c r="MHF23" s="9"/>
      <c r="MHG23" s="8"/>
      <c r="MHH23" s="9"/>
      <c r="MHI23" s="8"/>
      <c r="MHJ23" s="9"/>
      <c r="MHK23" s="9"/>
      <c r="MHL23" s="8"/>
      <c r="MHM23" s="8"/>
      <c r="MHN23" s="8"/>
      <c r="MHO23" s="8"/>
      <c r="MHP23" s="9"/>
      <c r="MHQ23" s="9"/>
      <c r="MHR23" s="8"/>
      <c r="MHS23" s="9"/>
      <c r="MHT23" s="8"/>
      <c r="MHU23" s="9"/>
      <c r="MHV23" s="9"/>
      <c r="MHW23" s="8"/>
      <c r="MHX23" s="8"/>
      <c r="MHY23" s="8"/>
      <c r="MHZ23" s="8"/>
      <c r="MIA23" s="9"/>
      <c r="MIB23" s="9"/>
      <c r="MIC23" s="8"/>
      <c r="MID23" s="9"/>
      <c r="MIE23" s="8"/>
      <c r="MIF23" s="9"/>
      <c r="MIG23" s="9"/>
      <c r="MIH23" s="8"/>
      <c r="MII23" s="8"/>
      <c r="MIJ23" s="8"/>
      <c r="MIK23" s="8"/>
      <c r="MIL23" s="9"/>
      <c r="MIM23" s="9"/>
      <c r="MIN23" s="8"/>
      <c r="MIO23" s="9"/>
      <c r="MIP23" s="8"/>
      <c r="MIQ23" s="9"/>
      <c r="MIR23" s="9"/>
      <c r="MIS23" s="8"/>
      <c r="MIT23" s="8"/>
      <c r="MIU23" s="8"/>
      <c r="MIV23" s="8"/>
      <c r="MIW23" s="9"/>
      <c r="MIX23" s="9"/>
      <c r="MIY23" s="8"/>
      <c r="MIZ23" s="9"/>
      <c r="MJA23" s="8"/>
      <c r="MJB23" s="9"/>
      <c r="MJC23" s="9"/>
      <c r="MJD23" s="8"/>
      <c r="MJE23" s="8"/>
      <c r="MJF23" s="8"/>
      <c r="MJG23" s="8"/>
      <c r="MJH23" s="9"/>
      <c r="MJI23" s="9"/>
      <c r="MJJ23" s="8"/>
      <c r="MJK23" s="9"/>
      <c r="MJL23" s="8"/>
      <c r="MJM23" s="9"/>
      <c r="MJN23" s="9"/>
      <c r="MJO23" s="8"/>
      <c r="MJP23" s="8"/>
      <c r="MJQ23" s="8"/>
      <c r="MJR23" s="8"/>
      <c r="MJS23" s="9"/>
      <c r="MJT23" s="9"/>
      <c r="MJU23" s="8"/>
      <c r="MJV23" s="9"/>
      <c r="MJW23" s="8"/>
      <c r="MJX23" s="9"/>
      <c r="MJY23" s="9"/>
      <c r="MJZ23" s="8"/>
      <c r="MKA23" s="8"/>
      <c r="MKB23" s="8"/>
      <c r="MKC23" s="8"/>
      <c r="MKD23" s="9"/>
      <c r="MKE23" s="9"/>
      <c r="MKF23" s="8"/>
      <c r="MKG23" s="9"/>
      <c r="MKH23" s="8"/>
      <c r="MKI23" s="9"/>
      <c r="MKJ23" s="9"/>
      <c r="MKK23" s="8"/>
      <c r="MKL23" s="8"/>
      <c r="MKM23" s="8"/>
      <c r="MKN23" s="8"/>
      <c r="MKO23" s="9"/>
      <c r="MKP23" s="9"/>
      <c r="MKQ23" s="8"/>
      <c r="MKR23" s="9"/>
      <c r="MKS23" s="8"/>
      <c r="MKT23" s="9"/>
      <c r="MKU23" s="9"/>
      <c r="MKV23" s="8"/>
      <c r="MKW23" s="8"/>
      <c r="MKX23" s="8"/>
      <c r="MKY23" s="8"/>
      <c r="MKZ23" s="9"/>
      <c r="MLA23" s="9"/>
      <c r="MLB23" s="8"/>
      <c r="MLC23" s="9"/>
      <c r="MLD23" s="8"/>
      <c r="MLE23" s="9"/>
      <c r="MLF23" s="9"/>
      <c r="MLG23" s="8"/>
      <c r="MLH23" s="8"/>
      <c r="MLI23" s="8"/>
      <c r="MLJ23" s="8"/>
      <c r="MLK23" s="9"/>
      <c r="MLL23" s="9"/>
      <c r="MLM23" s="8"/>
      <c r="MLN23" s="9"/>
      <c r="MLO23" s="8"/>
      <c r="MLP23" s="9"/>
      <c r="MLQ23" s="9"/>
      <c r="MLR23" s="8"/>
      <c r="MLS23" s="8"/>
      <c r="MLT23" s="8"/>
      <c r="MLU23" s="8"/>
      <c r="MLV23" s="9"/>
      <c r="MLW23" s="9"/>
      <c r="MLX23" s="8"/>
      <c r="MLY23" s="9"/>
      <c r="MLZ23" s="8"/>
      <c r="MMA23" s="9"/>
      <c r="MMB23" s="9"/>
      <c r="MMC23" s="8"/>
      <c r="MMD23" s="8"/>
      <c r="MME23" s="8"/>
      <c r="MMF23" s="8"/>
      <c r="MMG23" s="9"/>
      <c r="MMH23" s="9"/>
      <c r="MMI23" s="8"/>
      <c r="MMJ23" s="9"/>
      <c r="MMK23" s="8"/>
      <c r="MML23" s="9"/>
      <c r="MMM23" s="9"/>
      <c r="MMN23" s="8"/>
      <c r="MMO23" s="8"/>
      <c r="MMP23" s="8"/>
      <c r="MMQ23" s="8"/>
      <c r="MMR23" s="9"/>
      <c r="MMS23" s="9"/>
      <c r="MMT23" s="8"/>
      <c r="MMU23" s="9"/>
      <c r="MMV23" s="8"/>
      <c r="MMW23" s="9"/>
      <c r="MMX23" s="9"/>
      <c r="MMY23" s="8"/>
      <c r="MMZ23" s="8"/>
      <c r="MNA23" s="8"/>
      <c r="MNB23" s="8"/>
      <c r="MNC23" s="9"/>
      <c r="MND23" s="9"/>
      <c r="MNE23" s="8"/>
      <c r="MNF23" s="9"/>
      <c r="MNG23" s="8"/>
      <c r="MNH23" s="9"/>
      <c r="MNI23" s="9"/>
      <c r="MNJ23" s="8"/>
      <c r="MNK23" s="8"/>
      <c r="MNL23" s="8"/>
      <c r="MNM23" s="8"/>
      <c r="MNN23" s="9"/>
      <c r="MNO23" s="9"/>
      <c r="MNP23" s="8"/>
      <c r="MNQ23" s="9"/>
      <c r="MNR23" s="8"/>
      <c r="MNS23" s="9"/>
      <c r="MNT23" s="9"/>
      <c r="MNU23" s="8"/>
      <c r="MNV23" s="8"/>
      <c r="MNW23" s="8"/>
      <c r="MNX23" s="8"/>
      <c r="MNY23" s="9"/>
      <c r="MNZ23" s="9"/>
      <c r="MOA23" s="8"/>
      <c r="MOB23" s="9"/>
      <c r="MOC23" s="8"/>
      <c r="MOD23" s="9"/>
      <c r="MOE23" s="9"/>
      <c r="MOF23" s="8"/>
      <c r="MOG23" s="8"/>
      <c r="MOH23" s="8"/>
      <c r="MOI23" s="8"/>
      <c r="MOJ23" s="9"/>
      <c r="MOK23" s="9"/>
      <c r="MOL23" s="8"/>
      <c r="MOM23" s="9"/>
      <c r="MON23" s="8"/>
      <c r="MOO23" s="9"/>
      <c r="MOP23" s="9"/>
      <c r="MOQ23" s="8"/>
      <c r="MOR23" s="8"/>
      <c r="MOS23" s="8"/>
      <c r="MOT23" s="8"/>
      <c r="MOU23" s="9"/>
      <c r="MOV23" s="9"/>
      <c r="MOW23" s="8"/>
      <c r="MOX23" s="9"/>
      <c r="MOY23" s="8"/>
      <c r="MOZ23" s="9"/>
      <c r="MPA23" s="9"/>
      <c r="MPB23" s="8"/>
      <c r="MPC23" s="8"/>
      <c r="MPD23" s="8"/>
      <c r="MPE23" s="8"/>
      <c r="MPF23" s="9"/>
      <c r="MPG23" s="9"/>
      <c r="MPH23" s="8"/>
      <c r="MPI23" s="9"/>
      <c r="MPJ23" s="8"/>
      <c r="MPK23" s="9"/>
      <c r="MPL23" s="9"/>
      <c r="MPM23" s="8"/>
      <c r="MPN23" s="8"/>
      <c r="MPO23" s="8"/>
      <c r="MPP23" s="8"/>
      <c r="MPQ23" s="9"/>
      <c r="MPR23" s="9"/>
      <c r="MPS23" s="8"/>
      <c r="MPT23" s="9"/>
      <c r="MPU23" s="8"/>
      <c r="MPV23" s="9"/>
      <c r="MPW23" s="9"/>
      <c r="MPX23" s="8"/>
      <c r="MPY23" s="8"/>
      <c r="MPZ23" s="8"/>
      <c r="MQA23" s="8"/>
      <c r="MQB23" s="9"/>
      <c r="MQC23" s="9"/>
      <c r="MQD23" s="8"/>
      <c r="MQE23" s="9"/>
      <c r="MQF23" s="8"/>
      <c r="MQG23" s="9"/>
      <c r="MQH23" s="9"/>
      <c r="MQI23" s="8"/>
      <c r="MQJ23" s="8"/>
      <c r="MQK23" s="8"/>
      <c r="MQL23" s="8"/>
      <c r="MQM23" s="9"/>
      <c r="MQN23" s="9"/>
      <c r="MQO23" s="8"/>
      <c r="MQP23" s="9"/>
      <c r="MQQ23" s="8"/>
      <c r="MQR23" s="9"/>
      <c r="MQS23" s="9"/>
      <c r="MQT23" s="8"/>
      <c r="MQU23" s="8"/>
      <c r="MQV23" s="8"/>
      <c r="MQW23" s="8"/>
      <c r="MQX23" s="9"/>
      <c r="MQY23" s="9"/>
      <c r="MQZ23" s="8"/>
      <c r="MRA23" s="9"/>
      <c r="MRB23" s="8"/>
      <c r="MRC23" s="9"/>
      <c r="MRD23" s="9"/>
      <c r="MRE23" s="8"/>
      <c r="MRF23" s="8"/>
      <c r="MRG23" s="8"/>
      <c r="MRH23" s="8"/>
      <c r="MRI23" s="9"/>
      <c r="MRJ23" s="9"/>
      <c r="MRK23" s="8"/>
      <c r="MRL23" s="9"/>
      <c r="MRM23" s="8"/>
      <c r="MRN23" s="9"/>
      <c r="MRO23" s="9"/>
      <c r="MRP23" s="8"/>
      <c r="MRQ23" s="8"/>
      <c r="MRR23" s="8"/>
      <c r="MRS23" s="8"/>
      <c r="MRT23" s="9"/>
      <c r="MRU23" s="9"/>
      <c r="MRV23" s="8"/>
      <c r="MRW23" s="9"/>
      <c r="MRX23" s="8"/>
      <c r="MRY23" s="9"/>
      <c r="MRZ23" s="9"/>
      <c r="MSA23" s="8"/>
      <c r="MSB23" s="8"/>
      <c r="MSC23" s="8"/>
      <c r="MSD23" s="8"/>
      <c r="MSE23" s="9"/>
      <c r="MSF23" s="9"/>
      <c r="MSG23" s="8"/>
      <c r="MSH23" s="9"/>
      <c r="MSI23" s="8"/>
      <c r="MSJ23" s="9"/>
      <c r="MSK23" s="9"/>
      <c r="MSL23" s="8"/>
      <c r="MSM23" s="8"/>
      <c r="MSN23" s="8"/>
      <c r="MSO23" s="8"/>
      <c r="MSP23" s="9"/>
      <c r="MSQ23" s="9"/>
      <c r="MSR23" s="8"/>
      <c r="MSS23" s="9"/>
      <c r="MST23" s="8"/>
      <c r="MSU23" s="9"/>
      <c r="MSV23" s="9"/>
      <c r="MSW23" s="8"/>
      <c r="MSX23" s="8"/>
      <c r="MSY23" s="8"/>
      <c r="MSZ23" s="8"/>
      <c r="MTA23" s="9"/>
      <c r="MTB23" s="9"/>
      <c r="MTC23" s="8"/>
      <c r="MTD23" s="9"/>
      <c r="MTE23" s="8"/>
      <c r="MTF23" s="9"/>
      <c r="MTG23" s="9"/>
      <c r="MTH23" s="8"/>
      <c r="MTI23" s="8"/>
      <c r="MTJ23" s="8"/>
      <c r="MTK23" s="8"/>
      <c r="MTL23" s="9"/>
      <c r="MTM23" s="9"/>
      <c r="MTN23" s="8"/>
      <c r="MTO23" s="9"/>
      <c r="MTP23" s="8"/>
      <c r="MTQ23" s="9"/>
      <c r="MTR23" s="9"/>
      <c r="MTS23" s="8"/>
      <c r="MTT23" s="8"/>
      <c r="MTU23" s="8"/>
      <c r="MTV23" s="8"/>
      <c r="MTW23" s="9"/>
      <c r="MTX23" s="9"/>
      <c r="MTY23" s="8"/>
      <c r="MTZ23" s="9"/>
      <c r="MUA23" s="8"/>
      <c r="MUB23" s="9"/>
      <c r="MUC23" s="9"/>
      <c r="MUD23" s="8"/>
      <c r="MUE23" s="8"/>
      <c r="MUF23" s="8"/>
      <c r="MUG23" s="8"/>
      <c r="MUH23" s="9"/>
      <c r="MUI23" s="9"/>
      <c r="MUJ23" s="8"/>
      <c r="MUK23" s="9"/>
      <c r="MUL23" s="8"/>
      <c r="MUM23" s="9"/>
      <c r="MUN23" s="9"/>
      <c r="MUO23" s="8"/>
      <c r="MUP23" s="8"/>
      <c r="MUQ23" s="8"/>
      <c r="MUR23" s="8"/>
      <c r="MUS23" s="9"/>
      <c r="MUT23" s="9"/>
      <c r="MUU23" s="8"/>
      <c r="MUV23" s="9"/>
      <c r="MUW23" s="8"/>
      <c r="MUX23" s="9"/>
      <c r="MUY23" s="9"/>
      <c r="MUZ23" s="8"/>
      <c r="MVA23" s="8"/>
      <c r="MVB23" s="8"/>
      <c r="MVC23" s="8"/>
      <c r="MVD23" s="9"/>
      <c r="MVE23" s="9"/>
      <c r="MVF23" s="8"/>
      <c r="MVG23" s="9"/>
      <c r="MVH23" s="8"/>
      <c r="MVI23" s="9"/>
      <c r="MVJ23" s="9"/>
      <c r="MVK23" s="8"/>
      <c r="MVL23" s="8"/>
      <c r="MVM23" s="8"/>
      <c r="MVN23" s="8"/>
      <c r="MVO23" s="9"/>
      <c r="MVP23" s="9"/>
      <c r="MVQ23" s="8"/>
      <c r="MVR23" s="9"/>
      <c r="MVS23" s="8"/>
      <c r="MVT23" s="9"/>
      <c r="MVU23" s="9"/>
      <c r="MVV23" s="8"/>
      <c r="MVW23" s="8"/>
      <c r="MVX23" s="8"/>
      <c r="MVY23" s="8"/>
      <c r="MVZ23" s="9"/>
      <c r="MWA23" s="9"/>
      <c r="MWB23" s="8"/>
      <c r="MWC23" s="9"/>
      <c r="MWD23" s="8"/>
      <c r="MWE23" s="9"/>
      <c r="MWF23" s="9"/>
      <c r="MWG23" s="8"/>
      <c r="MWH23" s="8"/>
      <c r="MWI23" s="8"/>
      <c r="MWJ23" s="8"/>
      <c r="MWK23" s="9"/>
      <c r="MWL23" s="9"/>
      <c r="MWM23" s="8"/>
      <c r="MWN23" s="9"/>
      <c r="MWO23" s="8"/>
      <c r="MWP23" s="9"/>
      <c r="MWQ23" s="9"/>
      <c r="MWR23" s="8"/>
      <c r="MWS23" s="8"/>
      <c r="MWT23" s="8"/>
      <c r="MWU23" s="8"/>
      <c r="MWV23" s="9"/>
      <c r="MWW23" s="9"/>
      <c r="MWX23" s="8"/>
      <c r="MWY23" s="9"/>
      <c r="MWZ23" s="8"/>
      <c r="MXA23" s="9"/>
      <c r="MXB23" s="9"/>
      <c r="MXC23" s="8"/>
      <c r="MXD23" s="8"/>
      <c r="MXE23" s="8"/>
      <c r="MXF23" s="8"/>
      <c r="MXG23" s="9"/>
      <c r="MXH23" s="9"/>
      <c r="MXI23" s="8"/>
      <c r="MXJ23" s="9"/>
      <c r="MXK23" s="8"/>
      <c r="MXL23" s="9"/>
      <c r="MXM23" s="9"/>
      <c r="MXN23" s="8"/>
      <c r="MXO23" s="8"/>
      <c r="MXP23" s="8"/>
      <c r="MXQ23" s="8"/>
      <c r="MXR23" s="9"/>
      <c r="MXS23" s="9"/>
      <c r="MXT23" s="8"/>
      <c r="MXU23" s="9"/>
      <c r="MXV23" s="8"/>
      <c r="MXW23" s="9"/>
      <c r="MXX23" s="9"/>
      <c r="MXY23" s="8"/>
      <c r="MXZ23" s="8"/>
      <c r="MYA23" s="8"/>
      <c r="MYB23" s="8"/>
      <c r="MYC23" s="9"/>
      <c r="MYD23" s="9"/>
      <c r="MYE23" s="8"/>
      <c r="MYF23" s="9"/>
      <c r="MYG23" s="8"/>
      <c r="MYH23" s="9"/>
      <c r="MYI23" s="9"/>
      <c r="MYJ23" s="8"/>
      <c r="MYK23" s="8"/>
      <c r="MYL23" s="8"/>
      <c r="MYM23" s="8"/>
      <c r="MYN23" s="9"/>
      <c r="MYO23" s="9"/>
      <c r="MYP23" s="8"/>
      <c r="MYQ23" s="9"/>
      <c r="MYR23" s="8"/>
      <c r="MYS23" s="9"/>
      <c r="MYT23" s="9"/>
      <c r="MYU23" s="8"/>
      <c r="MYV23" s="8"/>
      <c r="MYW23" s="8"/>
      <c r="MYX23" s="8"/>
      <c r="MYY23" s="9"/>
      <c r="MYZ23" s="9"/>
      <c r="MZA23" s="8"/>
      <c r="MZB23" s="9"/>
      <c r="MZC23" s="8"/>
      <c r="MZD23" s="9"/>
      <c r="MZE23" s="9"/>
      <c r="MZF23" s="8"/>
      <c r="MZG23" s="8"/>
      <c r="MZH23" s="8"/>
      <c r="MZI23" s="8"/>
      <c r="MZJ23" s="9"/>
      <c r="MZK23" s="9"/>
      <c r="MZL23" s="8"/>
      <c r="MZM23" s="9"/>
      <c r="MZN23" s="8"/>
      <c r="MZO23" s="9"/>
      <c r="MZP23" s="9"/>
      <c r="MZQ23" s="8"/>
      <c r="MZR23" s="8"/>
      <c r="MZS23" s="8"/>
      <c r="MZT23" s="8"/>
      <c r="MZU23" s="9"/>
      <c r="MZV23" s="9"/>
      <c r="MZW23" s="8"/>
      <c r="MZX23" s="9"/>
      <c r="MZY23" s="8"/>
      <c r="MZZ23" s="9"/>
      <c r="NAA23" s="9"/>
      <c r="NAB23" s="8"/>
      <c r="NAC23" s="8"/>
      <c r="NAD23" s="8"/>
      <c r="NAE23" s="8"/>
      <c r="NAF23" s="9"/>
      <c r="NAG23" s="9"/>
      <c r="NAH23" s="8"/>
      <c r="NAI23" s="9"/>
      <c r="NAJ23" s="8"/>
      <c r="NAK23" s="9"/>
      <c r="NAL23" s="9"/>
      <c r="NAM23" s="8"/>
      <c r="NAN23" s="8"/>
      <c r="NAO23" s="8"/>
      <c r="NAP23" s="8"/>
      <c r="NAQ23" s="9"/>
      <c r="NAR23" s="9"/>
      <c r="NAS23" s="8"/>
      <c r="NAT23" s="9"/>
      <c r="NAU23" s="8"/>
      <c r="NAV23" s="9"/>
      <c r="NAW23" s="9"/>
      <c r="NAX23" s="8"/>
      <c r="NAY23" s="8"/>
      <c r="NAZ23" s="8"/>
      <c r="NBA23" s="8"/>
      <c r="NBB23" s="9"/>
      <c r="NBC23" s="9"/>
      <c r="NBD23" s="8"/>
      <c r="NBE23" s="9"/>
      <c r="NBF23" s="8"/>
      <c r="NBG23" s="9"/>
      <c r="NBH23" s="9"/>
      <c r="NBI23" s="8"/>
      <c r="NBJ23" s="8"/>
      <c r="NBK23" s="8"/>
      <c r="NBL23" s="8"/>
      <c r="NBM23" s="9"/>
      <c r="NBN23" s="9"/>
      <c r="NBO23" s="8"/>
      <c r="NBP23" s="9"/>
      <c r="NBQ23" s="8"/>
      <c r="NBR23" s="9"/>
      <c r="NBS23" s="9"/>
      <c r="NBT23" s="8"/>
      <c r="NBU23" s="8"/>
      <c r="NBV23" s="8"/>
      <c r="NBW23" s="8"/>
      <c r="NBX23" s="9"/>
      <c r="NBY23" s="9"/>
      <c r="NBZ23" s="8"/>
      <c r="NCA23" s="9"/>
      <c r="NCB23" s="8"/>
      <c r="NCC23" s="9"/>
      <c r="NCD23" s="9"/>
      <c r="NCE23" s="8"/>
      <c r="NCF23" s="8"/>
      <c r="NCG23" s="8"/>
      <c r="NCH23" s="8"/>
      <c r="NCI23" s="9"/>
      <c r="NCJ23" s="9"/>
      <c r="NCK23" s="8"/>
      <c r="NCL23" s="9"/>
      <c r="NCM23" s="8"/>
      <c r="NCN23" s="9"/>
      <c r="NCO23" s="9"/>
      <c r="NCP23" s="8"/>
      <c r="NCQ23" s="8"/>
      <c r="NCR23" s="8"/>
      <c r="NCS23" s="8"/>
      <c r="NCT23" s="9"/>
      <c r="NCU23" s="9"/>
      <c r="NCV23" s="8"/>
      <c r="NCW23" s="9"/>
      <c r="NCX23" s="8"/>
      <c r="NCY23" s="9"/>
      <c r="NCZ23" s="9"/>
      <c r="NDA23" s="8"/>
      <c r="NDB23" s="8"/>
      <c r="NDC23" s="8"/>
      <c r="NDD23" s="8"/>
      <c r="NDE23" s="9"/>
      <c r="NDF23" s="9"/>
      <c r="NDG23" s="8"/>
      <c r="NDH23" s="9"/>
      <c r="NDI23" s="8"/>
      <c r="NDJ23" s="9"/>
      <c r="NDK23" s="9"/>
      <c r="NDL23" s="8"/>
      <c r="NDM23" s="8"/>
      <c r="NDN23" s="8"/>
      <c r="NDO23" s="8"/>
      <c r="NDP23" s="9"/>
      <c r="NDQ23" s="9"/>
      <c r="NDR23" s="8"/>
      <c r="NDS23" s="9"/>
      <c r="NDT23" s="8"/>
      <c r="NDU23" s="9"/>
      <c r="NDV23" s="9"/>
      <c r="NDW23" s="8"/>
      <c r="NDX23" s="8"/>
      <c r="NDY23" s="8"/>
      <c r="NDZ23" s="8"/>
      <c r="NEA23" s="9"/>
      <c r="NEB23" s="9"/>
      <c r="NEC23" s="8"/>
      <c r="NED23" s="9"/>
      <c r="NEE23" s="8"/>
      <c r="NEF23" s="9"/>
      <c r="NEG23" s="9"/>
      <c r="NEH23" s="8"/>
      <c r="NEI23" s="8"/>
      <c r="NEJ23" s="8"/>
      <c r="NEK23" s="8"/>
      <c r="NEL23" s="9"/>
      <c r="NEM23" s="9"/>
      <c r="NEN23" s="8"/>
      <c r="NEO23" s="9"/>
      <c r="NEP23" s="8"/>
      <c r="NEQ23" s="9"/>
      <c r="NER23" s="9"/>
      <c r="NES23" s="8"/>
      <c r="NET23" s="8"/>
      <c r="NEU23" s="8"/>
      <c r="NEV23" s="8"/>
      <c r="NEW23" s="9"/>
      <c r="NEX23" s="9"/>
      <c r="NEY23" s="8"/>
      <c r="NEZ23" s="9"/>
      <c r="NFA23" s="8"/>
      <c r="NFB23" s="9"/>
      <c r="NFC23" s="9"/>
      <c r="NFD23" s="8"/>
      <c r="NFE23" s="8"/>
      <c r="NFF23" s="8"/>
      <c r="NFG23" s="8"/>
      <c r="NFH23" s="9"/>
      <c r="NFI23" s="9"/>
      <c r="NFJ23" s="8"/>
      <c r="NFK23" s="9"/>
      <c r="NFL23" s="8"/>
      <c r="NFM23" s="9"/>
      <c r="NFN23" s="9"/>
      <c r="NFO23" s="8"/>
      <c r="NFP23" s="8"/>
      <c r="NFQ23" s="8"/>
      <c r="NFR23" s="8"/>
      <c r="NFS23" s="9"/>
      <c r="NFT23" s="9"/>
      <c r="NFU23" s="8"/>
      <c r="NFV23" s="9"/>
      <c r="NFW23" s="8"/>
      <c r="NFX23" s="9"/>
      <c r="NFY23" s="9"/>
      <c r="NFZ23" s="8"/>
      <c r="NGA23" s="8"/>
      <c r="NGB23" s="8"/>
      <c r="NGC23" s="8"/>
      <c r="NGD23" s="9"/>
      <c r="NGE23" s="9"/>
      <c r="NGF23" s="8"/>
      <c r="NGG23" s="9"/>
      <c r="NGH23" s="8"/>
      <c r="NGI23" s="9"/>
      <c r="NGJ23" s="9"/>
      <c r="NGK23" s="8"/>
      <c r="NGL23" s="8"/>
      <c r="NGM23" s="8"/>
      <c r="NGN23" s="8"/>
      <c r="NGO23" s="9"/>
      <c r="NGP23" s="9"/>
      <c r="NGQ23" s="8"/>
      <c r="NGR23" s="9"/>
      <c r="NGS23" s="8"/>
      <c r="NGT23" s="9"/>
      <c r="NGU23" s="9"/>
      <c r="NGV23" s="8"/>
      <c r="NGW23" s="8"/>
      <c r="NGX23" s="8"/>
      <c r="NGY23" s="8"/>
      <c r="NGZ23" s="9"/>
      <c r="NHA23" s="9"/>
      <c r="NHB23" s="8"/>
      <c r="NHC23" s="9"/>
      <c r="NHD23" s="8"/>
      <c r="NHE23" s="9"/>
      <c r="NHF23" s="9"/>
      <c r="NHG23" s="8"/>
      <c r="NHH23" s="8"/>
      <c r="NHI23" s="8"/>
      <c r="NHJ23" s="8"/>
      <c r="NHK23" s="9"/>
      <c r="NHL23" s="9"/>
      <c r="NHM23" s="8"/>
      <c r="NHN23" s="9"/>
      <c r="NHO23" s="8"/>
      <c r="NHP23" s="9"/>
      <c r="NHQ23" s="9"/>
      <c r="NHR23" s="8"/>
      <c r="NHS23" s="8"/>
      <c r="NHT23" s="8"/>
      <c r="NHU23" s="8"/>
      <c r="NHV23" s="9"/>
      <c r="NHW23" s="9"/>
      <c r="NHX23" s="8"/>
      <c r="NHY23" s="9"/>
      <c r="NHZ23" s="8"/>
      <c r="NIA23" s="9"/>
      <c r="NIB23" s="9"/>
      <c r="NIC23" s="8"/>
      <c r="NID23" s="8"/>
      <c r="NIE23" s="8"/>
      <c r="NIF23" s="8"/>
      <c r="NIG23" s="9"/>
      <c r="NIH23" s="9"/>
      <c r="NII23" s="8"/>
      <c r="NIJ23" s="9"/>
      <c r="NIK23" s="8"/>
      <c r="NIL23" s="9"/>
      <c r="NIM23" s="9"/>
      <c r="NIN23" s="8"/>
      <c r="NIO23" s="8"/>
      <c r="NIP23" s="8"/>
      <c r="NIQ23" s="8"/>
      <c r="NIR23" s="9"/>
      <c r="NIS23" s="9"/>
      <c r="NIT23" s="8"/>
      <c r="NIU23" s="9"/>
      <c r="NIV23" s="8"/>
      <c r="NIW23" s="9"/>
      <c r="NIX23" s="9"/>
      <c r="NIY23" s="8"/>
      <c r="NIZ23" s="8"/>
      <c r="NJA23" s="8"/>
      <c r="NJB23" s="8"/>
      <c r="NJC23" s="9"/>
      <c r="NJD23" s="9"/>
      <c r="NJE23" s="8"/>
      <c r="NJF23" s="9"/>
      <c r="NJG23" s="8"/>
      <c r="NJH23" s="9"/>
      <c r="NJI23" s="9"/>
      <c r="NJJ23" s="8"/>
      <c r="NJK23" s="8"/>
      <c r="NJL23" s="8"/>
      <c r="NJM23" s="8"/>
      <c r="NJN23" s="9"/>
      <c r="NJO23" s="9"/>
      <c r="NJP23" s="8"/>
      <c r="NJQ23" s="9"/>
      <c r="NJR23" s="8"/>
      <c r="NJS23" s="9"/>
      <c r="NJT23" s="9"/>
      <c r="NJU23" s="8"/>
      <c r="NJV23" s="8"/>
      <c r="NJW23" s="8"/>
      <c r="NJX23" s="8"/>
      <c r="NJY23" s="9"/>
      <c r="NJZ23" s="9"/>
      <c r="NKA23" s="8"/>
      <c r="NKB23" s="9"/>
      <c r="NKC23" s="8"/>
      <c r="NKD23" s="9"/>
      <c r="NKE23" s="9"/>
      <c r="NKF23" s="8"/>
      <c r="NKG23" s="8"/>
      <c r="NKH23" s="8"/>
      <c r="NKI23" s="8"/>
      <c r="NKJ23" s="9"/>
      <c r="NKK23" s="9"/>
      <c r="NKL23" s="8"/>
      <c r="NKM23" s="9"/>
      <c r="NKN23" s="8"/>
      <c r="NKO23" s="9"/>
      <c r="NKP23" s="9"/>
      <c r="NKQ23" s="8"/>
      <c r="NKR23" s="8"/>
      <c r="NKS23" s="8"/>
      <c r="NKT23" s="8"/>
      <c r="NKU23" s="9"/>
      <c r="NKV23" s="9"/>
      <c r="NKW23" s="8"/>
      <c r="NKX23" s="9"/>
      <c r="NKY23" s="8"/>
      <c r="NKZ23" s="9"/>
      <c r="NLA23" s="9"/>
      <c r="NLB23" s="8"/>
      <c r="NLC23" s="8"/>
      <c r="NLD23" s="8"/>
      <c r="NLE23" s="8"/>
      <c r="NLF23" s="9"/>
      <c r="NLG23" s="9"/>
      <c r="NLH23" s="8"/>
      <c r="NLI23" s="9"/>
      <c r="NLJ23" s="8"/>
      <c r="NLK23" s="9"/>
      <c r="NLL23" s="9"/>
      <c r="NLM23" s="8"/>
      <c r="NLN23" s="8"/>
      <c r="NLO23" s="8"/>
      <c r="NLP23" s="8"/>
      <c r="NLQ23" s="9"/>
      <c r="NLR23" s="9"/>
      <c r="NLS23" s="8"/>
      <c r="NLT23" s="9"/>
      <c r="NLU23" s="8"/>
      <c r="NLV23" s="9"/>
      <c r="NLW23" s="9"/>
      <c r="NLX23" s="8"/>
      <c r="NLY23" s="8"/>
      <c r="NLZ23" s="8"/>
      <c r="NMA23" s="8"/>
      <c r="NMB23" s="9"/>
      <c r="NMC23" s="9"/>
      <c r="NMD23" s="8"/>
      <c r="NME23" s="9"/>
      <c r="NMF23" s="8"/>
      <c r="NMG23" s="9"/>
      <c r="NMH23" s="9"/>
      <c r="NMI23" s="8"/>
      <c r="NMJ23" s="8"/>
      <c r="NMK23" s="8"/>
      <c r="NML23" s="8"/>
      <c r="NMM23" s="9"/>
      <c r="NMN23" s="9"/>
      <c r="NMO23" s="8"/>
      <c r="NMP23" s="9"/>
      <c r="NMQ23" s="8"/>
      <c r="NMR23" s="9"/>
      <c r="NMS23" s="9"/>
      <c r="NMT23" s="8"/>
      <c r="NMU23" s="8"/>
      <c r="NMV23" s="8"/>
      <c r="NMW23" s="8"/>
      <c r="NMX23" s="9"/>
      <c r="NMY23" s="9"/>
      <c r="NMZ23" s="8"/>
      <c r="NNA23" s="9"/>
      <c r="NNB23" s="8"/>
      <c r="NNC23" s="9"/>
      <c r="NND23" s="9"/>
      <c r="NNE23" s="8"/>
      <c r="NNF23" s="8"/>
      <c r="NNG23" s="8"/>
      <c r="NNH23" s="8"/>
      <c r="NNI23" s="9"/>
      <c r="NNJ23" s="9"/>
      <c r="NNK23" s="8"/>
      <c r="NNL23" s="9"/>
      <c r="NNM23" s="8"/>
      <c r="NNN23" s="9"/>
      <c r="NNO23" s="9"/>
      <c r="NNP23" s="8"/>
      <c r="NNQ23" s="8"/>
      <c r="NNR23" s="8"/>
      <c r="NNS23" s="8"/>
      <c r="NNT23" s="9"/>
      <c r="NNU23" s="9"/>
      <c r="NNV23" s="8"/>
      <c r="NNW23" s="9"/>
      <c r="NNX23" s="8"/>
      <c r="NNY23" s="9"/>
      <c r="NNZ23" s="9"/>
      <c r="NOA23" s="8"/>
      <c r="NOB23" s="8"/>
      <c r="NOC23" s="8"/>
      <c r="NOD23" s="8"/>
      <c r="NOE23" s="9"/>
      <c r="NOF23" s="9"/>
      <c r="NOG23" s="8"/>
      <c r="NOH23" s="9"/>
      <c r="NOI23" s="8"/>
      <c r="NOJ23" s="9"/>
      <c r="NOK23" s="9"/>
      <c r="NOL23" s="8"/>
      <c r="NOM23" s="8"/>
      <c r="NON23" s="8"/>
      <c r="NOO23" s="8"/>
      <c r="NOP23" s="9"/>
      <c r="NOQ23" s="9"/>
      <c r="NOR23" s="8"/>
      <c r="NOS23" s="9"/>
      <c r="NOT23" s="8"/>
      <c r="NOU23" s="9"/>
      <c r="NOV23" s="9"/>
      <c r="NOW23" s="8"/>
      <c r="NOX23" s="8"/>
      <c r="NOY23" s="8"/>
      <c r="NOZ23" s="8"/>
      <c r="NPA23" s="9"/>
      <c r="NPB23" s="9"/>
      <c r="NPC23" s="8"/>
      <c r="NPD23" s="9"/>
      <c r="NPE23" s="8"/>
      <c r="NPF23" s="9"/>
      <c r="NPG23" s="9"/>
      <c r="NPH23" s="8"/>
      <c r="NPI23" s="8"/>
      <c r="NPJ23" s="8"/>
      <c r="NPK23" s="8"/>
      <c r="NPL23" s="9"/>
      <c r="NPM23" s="9"/>
      <c r="NPN23" s="8"/>
      <c r="NPO23" s="9"/>
      <c r="NPP23" s="8"/>
      <c r="NPQ23" s="9"/>
      <c r="NPR23" s="9"/>
      <c r="NPS23" s="8"/>
      <c r="NPT23" s="8"/>
      <c r="NPU23" s="8"/>
      <c r="NPV23" s="8"/>
      <c r="NPW23" s="9"/>
      <c r="NPX23" s="9"/>
      <c r="NPY23" s="8"/>
      <c r="NPZ23" s="9"/>
      <c r="NQA23" s="8"/>
      <c r="NQB23" s="9"/>
      <c r="NQC23" s="9"/>
      <c r="NQD23" s="8"/>
      <c r="NQE23" s="8"/>
      <c r="NQF23" s="8"/>
      <c r="NQG23" s="8"/>
      <c r="NQH23" s="9"/>
      <c r="NQI23" s="9"/>
      <c r="NQJ23" s="8"/>
      <c r="NQK23" s="9"/>
      <c r="NQL23" s="8"/>
      <c r="NQM23" s="9"/>
      <c r="NQN23" s="9"/>
      <c r="NQO23" s="8"/>
      <c r="NQP23" s="8"/>
      <c r="NQQ23" s="8"/>
      <c r="NQR23" s="8"/>
      <c r="NQS23" s="9"/>
      <c r="NQT23" s="9"/>
      <c r="NQU23" s="8"/>
      <c r="NQV23" s="9"/>
      <c r="NQW23" s="8"/>
      <c r="NQX23" s="9"/>
      <c r="NQY23" s="9"/>
      <c r="NQZ23" s="8"/>
      <c r="NRA23" s="8"/>
      <c r="NRB23" s="8"/>
      <c r="NRC23" s="8"/>
      <c r="NRD23" s="9"/>
      <c r="NRE23" s="9"/>
      <c r="NRF23" s="8"/>
      <c r="NRG23" s="9"/>
      <c r="NRH23" s="8"/>
      <c r="NRI23" s="9"/>
      <c r="NRJ23" s="9"/>
      <c r="NRK23" s="8"/>
      <c r="NRL23" s="8"/>
      <c r="NRM23" s="8"/>
      <c r="NRN23" s="8"/>
      <c r="NRO23" s="9"/>
      <c r="NRP23" s="9"/>
      <c r="NRQ23" s="8"/>
      <c r="NRR23" s="9"/>
      <c r="NRS23" s="8"/>
      <c r="NRT23" s="9"/>
      <c r="NRU23" s="9"/>
      <c r="NRV23" s="8"/>
      <c r="NRW23" s="8"/>
      <c r="NRX23" s="8"/>
      <c r="NRY23" s="8"/>
      <c r="NRZ23" s="9"/>
      <c r="NSA23" s="9"/>
      <c r="NSB23" s="8"/>
      <c r="NSC23" s="9"/>
      <c r="NSD23" s="8"/>
      <c r="NSE23" s="9"/>
      <c r="NSF23" s="9"/>
      <c r="NSG23" s="8"/>
      <c r="NSH23" s="8"/>
      <c r="NSI23" s="8"/>
      <c r="NSJ23" s="8"/>
      <c r="NSK23" s="9"/>
      <c r="NSL23" s="9"/>
      <c r="NSM23" s="8"/>
      <c r="NSN23" s="9"/>
      <c r="NSO23" s="8"/>
      <c r="NSP23" s="9"/>
      <c r="NSQ23" s="9"/>
      <c r="NSR23" s="8"/>
      <c r="NSS23" s="8"/>
      <c r="NST23" s="8"/>
      <c r="NSU23" s="8"/>
      <c r="NSV23" s="9"/>
      <c r="NSW23" s="9"/>
      <c r="NSX23" s="8"/>
      <c r="NSY23" s="9"/>
      <c r="NSZ23" s="8"/>
      <c r="NTA23" s="9"/>
      <c r="NTB23" s="9"/>
      <c r="NTC23" s="8"/>
      <c r="NTD23" s="8"/>
      <c r="NTE23" s="8"/>
      <c r="NTF23" s="8"/>
      <c r="NTG23" s="9"/>
      <c r="NTH23" s="9"/>
      <c r="NTI23" s="8"/>
      <c r="NTJ23" s="9"/>
      <c r="NTK23" s="8"/>
      <c r="NTL23" s="9"/>
      <c r="NTM23" s="9"/>
      <c r="NTN23" s="8"/>
      <c r="NTO23" s="8"/>
      <c r="NTP23" s="8"/>
      <c r="NTQ23" s="8"/>
      <c r="NTR23" s="9"/>
      <c r="NTS23" s="9"/>
      <c r="NTT23" s="8"/>
      <c r="NTU23" s="9"/>
      <c r="NTV23" s="8"/>
      <c r="NTW23" s="9"/>
      <c r="NTX23" s="9"/>
      <c r="NTY23" s="8"/>
      <c r="NTZ23" s="8"/>
      <c r="NUA23" s="8"/>
      <c r="NUB23" s="8"/>
      <c r="NUC23" s="9"/>
      <c r="NUD23" s="9"/>
      <c r="NUE23" s="8"/>
      <c r="NUF23" s="9"/>
      <c r="NUG23" s="8"/>
      <c r="NUH23" s="9"/>
      <c r="NUI23" s="9"/>
      <c r="NUJ23" s="8"/>
      <c r="NUK23" s="8"/>
      <c r="NUL23" s="8"/>
      <c r="NUM23" s="8"/>
      <c r="NUN23" s="9"/>
      <c r="NUO23" s="9"/>
      <c r="NUP23" s="8"/>
      <c r="NUQ23" s="9"/>
      <c r="NUR23" s="8"/>
      <c r="NUS23" s="9"/>
      <c r="NUT23" s="9"/>
      <c r="NUU23" s="8"/>
      <c r="NUV23" s="8"/>
      <c r="NUW23" s="8"/>
      <c r="NUX23" s="8"/>
      <c r="NUY23" s="9"/>
      <c r="NUZ23" s="9"/>
      <c r="NVA23" s="8"/>
      <c r="NVB23" s="9"/>
      <c r="NVC23" s="8"/>
      <c r="NVD23" s="9"/>
      <c r="NVE23" s="9"/>
      <c r="NVF23" s="8"/>
      <c r="NVG23" s="8"/>
      <c r="NVH23" s="8"/>
      <c r="NVI23" s="8"/>
      <c r="NVJ23" s="9"/>
      <c r="NVK23" s="9"/>
      <c r="NVL23" s="8"/>
      <c r="NVM23" s="9"/>
      <c r="NVN23" s="8"/>
      <c r="NVO23" s="9"/>
      <c r="NVP23" s="9"/>
      <c r="NVQ23" s="8"/>
      <c r="NVR23" s="8"/>
      <c r="NVS23" s="8"/>
      <c r="NVT23" s="8"/>
      <c r="NVU23" s="9"/>
      <c r="NVV23" s="9"/>
      <c r="NVW23" s="8"/>
      <c r="NVX23" s="9"/>
      <c r="NVY23" s="8"/>
      <c r="NVZ23" s="9"/>
      <c r="NWA23" s="9"/>
      <c r="NWB23" s="8"/>
      <c r="NWC23" s="8"/>
      <c r="NWD23" s="8"/>
      <c r="NWE23" s="8"/>
      <c r="NWF23" s="9"/>
      <c r="NWG23" s="9"/>
      <c r="NWH23" s="8"/>
      <c r="NWI23" s="9"/>
      <c r="NWJ23" s="8"/>
      <c r="NWK23" s="9"/>
      <c r="NWL23" s="9"/>
      <c r="NWM23" s="8"/>
      <c r="NWN23" s="8"/>
      <c r="NWO23" s="8"/>
      <c r="NWP23" s="8"/>
      <c r="NWQ23" s="9"/>
      <c r="NWR23" s="9"/>
      <c r="NWS23" s="8"/>
      <c r="NWT23" s="9"/>
      <c r="NWU23" s="8"/>
      <c r="NWV23" s="9"/>
      <c r="NWW23" s="9"/>
      <c r="NWX23" s="8"/>
      <c r="NWY23" s="8"/>
      <c r="NWZ23" s="8"/>
      <c r="NXA23" s="8"/>
      <c r="NXB23" s="9"/>
      <c r="NXC23" s="9"/>
      <c r="NXD23" s="8"/>
      <c r="NXE23" s="9"/>
      <c r="NXF23" s="8"/>
      <c r="NXG23" s="9"/>
      <c r="NXH23" s="9"/>
      <c r="NXI23" s="8"/>
      <c r="NXJ23" s="8"/>
      <c r="NXK23" s="8"/>
      <c r="NXL23" s="8"/>
      <c r="NXM23" s="9"/>
      <c r="NXN23" s="9"/>
      <c r="NXO23" s="8"/>
      <c r="NXP23" s="9"/>
      <c r="NXQ23" s="8"/>
      <c r="NXR23" s="9"/>
      <c r="NXS23" s="9"/>
      <c r="NXT23" s="8"/>
      <c r="NXU23" s="8"/>
      <c r="NXV23" s="8"/>
      <c r="NXW23" s="8"/>
      <c r="NXX23" s="9"/>
      <c r="NXY23" s="9"/>
      <c r="NXZ23" s="8"/>
      <c r="NYA23" s="9"/>
      <c r="NYB23" s="8"/>
      <c r="NYC23" s="9"/>
      <c r="NYD23" s="9"/>
      <c r="NYE23" s="8"/>
      <c r="NYF23" s="8"/>
      <c r="NYG23" s="8"/>
      <c r="NYH23" s="8"/>
      <c r="NYI23" s="9"/>
      <c r="NYJ23" s="9"/>
      <c r="NYK23" s="8"/>
      <c r="NYL23" s="9"/>
      <c r="NYM23" s="8"/>
      <c r="NYN23" s="9"/>
      <c r="NYO23" s="9"/>
      <c r="NYP23" s="8"/>
      <c r="NYQ23" s="8"/>
      <c r="NYR23" s="8"/>
      <c r="NYS23" s="8"/>
      <c r="NYT23" s="9"/>
      <c r="NYU23" s="9"/>
      <c r="NYV23" s="8"/>
      <c r="NYW23" s="9"/>
      <c r="NYX23" s="8"/>
      <c r="NYY23" s="9"/>
      <c r="NYZ23" s="9"/>
      <c r="NZA23" s="8"/>
      <c r="NZB23" s="8"/>
      <c r="NZC23" s="8"/>
      <c r="NZD23" s="8"/>
      <c r="NZE23" s="9"/>
      <c r="NZF23" s="9"/>
      <c r="NZG23" s="8"/>
      <c r="NZH23" s="9"/>
      <c r="NZI23" s="8"/>
      <c r="NZJ23" s="9"/>
      <c r="NZK23" s="9"/>
      <c r="NZL23" s="8"/>
      <c r="NZM23" s="8"/>
      <c r="NZN23" s="8"/>
      <c r="NZO23" s="8"/>
      <c r="NZP23" s="9"/>
      <c r="NZQ23" s="9"/>
      <c r="NZR23" s="8"/>
      <c r="NZS23" s="9"/>
      <c r="NZT23" s="8"/>
      <c r="NZU23" s="9"/>
      <c r="NZV23" s="9"/>
      <c r="NZW23" s="8"/>
      <c r="NZX23" s="8"/>
      <c r="NZY23" s="8"/>
      <c r="NZZ23" s="8"/>
      <c r="OAA23" s="9"/>
      <c r="OAB23" s="9"/>
      <c r="OAC23" s="8"/>
      <c r="OAD23" s="9"/>
      <c r="OAE23" s="8"/>
      <c r="OAF23" s="9"/>
      <c r="OAG23" s="9"/>
      <c r="OAH23" s="8"/>
      <c r="OAI23" s="8"/>
      <c r="OAJ23" s="8"/>
      <c r="OAK23" s="8"/>
      <c r="OAL23" s="9"/>
      <c r="OAM23" s="9"/>
      <c r="OAN23" s="8"/>
      <c r="OAO23" s="9"/>
      <c r="OAP23" s="8"/>
      <c r="OAQ23" s="9"/>
      <c r="OAR23" s="9"/>
      <c r="OAS23" s="8"/>
      <c r="OAT23" s="8"/>
      <c r="OAU23" s="8"/>
      <c r="OAV23" s="8"/>
      <c r="OAW23" s="9"/>
      <c r="OAX23" s="9"/>
      <c r="OAY23" s="8"/>
      <c r="OAZ23" s="9"/>
      <c r="OBA23" s="8"/>
      <c r="OBB23" s="9"/>
      <c r="OBC23" s="9"/>
      <c r="OBD23" s="8"/>
      <c r="OBE23" s="8"/>
      <c r="OBF23" s="8"/>
      <c r="OBG23" s="8"/>
      <c r="OBH23" s="9"/>
      <c r="OBI23" s="9"/>
      <c r="OBJ23" s="8"/>
      <c r="OBK23" s="9"/>
      <c r="OBL23" s="8"/>
      <c r="OBM23" s="9"/>
      <c r="OBN23" s="9"/>
      <c r="OBO23" s="8"/>
      <c r="OBP23" s="8"/>
      <c r="OBQ23" s="8"/>
      <c r="OBR23" s="8"/>
      <c r="OBS23" s="9"/>
      <c r="OBT23" s="9"/>
      <c r="OBU23" s="8"/>
      <c r="OBV23" s="9"/>
      <c r="OBW23" s="8"/>
      <c r="OBX23" s="9"/>
      <c r="OBY23" s="9"/>
      <c r="OBZ23" s="8"/>
      <c r="OCA23" s="8"/>
      <c r="OCB23" s="8"/>
      <c r="OCC23" s="8"/>
      <c r="OCD23" s="9"/>
      <c r="OCE23" s="9"/>
      <c r="OCF23" s="8"/>
      <c r="OCG23" s="9"/>
      <c r="OCH23" s="8"/>
      <c r="OCI23" s="9"/>
      <c r="OCJ23" s="9"/>
      <c r="OCK23" s="8"/>
      <c r="OCL23" s="8"/>
      <c r="OCM23" s="8"/>
      <c r="OCN23" s="8"/>
      <c r="OCO23" s="9"/>
      <c r="OCP23" s="9"/>
      <c r="OCQ23" s="8"/>
      <c r="OCR23" s="9"/>
      <c r="OCS23" s="8"/>
      <c r="OCT23" s="9"/>
      <c r="OCU23" s="9"/>
      <c r="OCV23" s="8"/>
      <c r="OCW23" s="8"/>
      <c r="OCX23" s="8"/>
      <c r="OCY23" s="8"/>
      <c r="OCZ23" s="9"/>
      <c r="ODA23" s="9"/>
      <c r="ODB23" s="8"/>
      <c r="ODC23" s="9"/>
      <c r="ODD23" s="8"/>
      <c r="ODE23" s="9"/>
      <c r="ODF23" s="9"/>
      <c r="ODG23" s="8"/>
      <c r="ODH23" s="8"/>
      <c r="ODI23" s="8"/>
      <c r="ODJ23" s="8"/>
      <c r="ODK23" s="9"/>
      <c r="ODL23" s="9"/>
      <c r="ODM23" s="8"/>
      <c r="ODN23" s="9"/>
      <c r="ODO23" s="8"/>
      <c r="ODP23" s="9"/>
      <c r="ODQ23" s="9"/>
      <c r="ODR23" s="8"/>
      <c r="ODS23" s="8"/>
      <c r="ODT23" s="8"/>
      <c r="ODU23" s="8"/>
      <c r="ODV23" s="9"/>
      <c r="ODW23" s="9"/>
      <c r="ODX23" s="8"/>
      <c r="ODY23" s="9"/>
      <c r="ODZ23" s="8"/>
      <c r="OEA23" s="9"/>
      <c r="OEB23" s="9"/>
      <c r="OEC23" s="8"/>
      <c r="OED23" s="8"/>
      <c r="OEE23" s="8"/>
      <c r="OEF23" s="8"/>
      <c r="OEG23" s="9"/>
      <c r="OEH23" s="9"/>
      <c r="OEI23" s="8"/>
      <c r="OEJ23" s="9"/>
      <c r="OEK23" s="8"/>
      <c r="OEL23" s="9"/>
      <c r="OEM23" s="9"/>
      <c r="OEN23" s="8"/>
      <c r="OEO23" s="8"/>
      <c r="OEP23" s="8"/>
      <c r="OEQ23" s="8"/>
      <c r="OER23" s="9"/>
      <c r="OES23" s="9"/>
      <c r="OET23" s="8"/>
      <c r="OEU23" s="9"/>
      <c r="OEV23" s="8"/>
      <c r="OEW23" s="9"/>
      <c r="OEX23" s="9"/>
      <c r="OEY23" s="8"/>
      <c r="OEZ23" s="8"/>
      <c r="OFA23" s="8"/>
      <c r="OFB23" s="8"/>
      <c r="OFC23" s="9"/>
      <c r="OFD23" s="9"/>
      <c r="OFE23" s="8"/>
      <c r="OFF23" s="9"/>
      <c r="OFG23" s="8"/>
      <c r="OFH23" s="9"/>
      <c r="OFI23" s="9"/>
      <c r="OFJ23" s="8"/>
      <c r="OFK23" s="8"/>
      <c r="OFL23" s="8"/>
      <c r="OFM23" s="8"/>
      <c r="OFN23" s="9"/>
      <c r="OFO23" s="9"/>
      <c r="OFP23" s="8"/>
      <c r="OFQ23" s="9"/>
      <c r="OFR23" s="8"/>
      <c r="OFS23" s="9"/>
      <c r="OFT23" s="9"/>
      <c r="OFU23" s="8"/>
      <c r="OFV23" s="8"/>
      <c r="OFW23" s="8"/>
      <c r="OFX23" s="8"/>
      <c r="OFY23" s="9"/>
      <c r="OFZ23" s="9"/>
      <c r="OGA23" s="8"/>
      <c r="OGB23" s="9"/>
      <c r="OGC23" s="8"/>
      <c r="OGD23" s="9"/>
      <c r="OGE23" s="9"/>
      <c r="OGF23" s="8"/>
      <c r="OGG23" s="8"/>
      <c r="OGH23" s="8"/>
      <c r="OGI23" s="8"/>
      <c r="OGJ23" s="9"/>
      <c r="OGK23" s="9"/>
      <c r="OGL23" s="8"/>
      <c r="OGM23" s="9"/>
      <c r="OGN23" s="8"/>
      <c r="OGO23" s="9"/>
      <c r="OGP23" s="9"/>
      <c r="OGQ23" s="8"/>
      <c r="OGR23" s="8"/>
      <c r="OGS23" s="8"/>
      <c r="OGT23" s="8"/>
      <c r="OGU23" s="9"/>
      <c r="OGV23" s="9"/>
      <c r="OGW23" s="8"/>
      <c r="OGX23" s="9"/>
      <c r="OGY23" s="8"/>
      <c r="OGZ23" s="9"/>
      <c r="OHA23" s="9"/>
      <c r="OHB23" s="8"/>
      <c r="OHC23" s="8"/>
      <c r="OHD23" s="8"/>
      <c r="OHE23" s="8"/>
      <c r="OHF23" s="9"/>
      <c r="OHG23" s="9"/>
      <c r="OHH23" s="8"/>
      <c r="OHI23" s="9"/>
      <c r="OHJ23" s="8"/>
      <c r="OHK23" s="9"/>
      <c r="OHL23" s="9"/>
      <c r="OHM23" s="8"/>
      <c r="OHN23" s="8"/>
      <c r="OHO23" s="8"/>
      <c r="OHP23" s="8"/>
      <c r="OHQ23" s="9"/>
      <c r="OHR23" s="9"/>
      <c r="OHS23" s="8"/>
      <c r="OHT23" s="9"/>
      <c r="OHU23" s="8"/>
      <c r="OHV23" s="9"/>
      <c r="OHW23" s="9"/>
      <c r="OHX23" s="8"/>
      <c r="OHY23" s="8"/>
      <c r="OHZ23" s="8"/>
      <c r="OIA23" s="8"/>
      <c r="OIB23" s="9"/>
      <c r="OIC23" s="9"/>
      <c r="OID23" s="8"/>
      <c r="OIE23" s="9"/>
      <c r="OIF23" s="8"/>
      <c r="OIG23" s="9"/>
      <c r="OIH23" s="9"/>
      <c r="OII23" s="8"/>
      <c r="OIJ23" s="8"/>
      <c r="OIK23" s="8"/>
      <c r="OIL23" s="8"/>
      <c r="OIM23" s="9"/>
      <c r="OIN23" s="9"/>
      <c r="OIO23" s="8"/>
      <c r="OIP23" s="9"/>
      <c r="OIQ23" s="8"/>
      <c r="OIR23" s="9"/>
      <c r="OIS23" s="9"/>
      <c r="OIT23" s="8"/>
      <c r="OIU23" s="8"/>
      <c r="OIV23" s="8"/>
      <c r="OIW23" s="8"/>
      <c r="OIX23" s="9"/>
      <c r="OIY23" s="9"/>
      <c r="OIZ23" s="8"/>
      <c r="OJA23" s="9"/>
      <c r="OJB23" s="8"/>
      <c r="OJC23" s="9"/>
      <c r="OJD23" s="9"/>
      <c r="OJE23" s="8"/>
      <c r="OJF23" s="8"/>
      <c r="OJG23" s="8"/>
      <c r="OJH23" s="8"/>
      <c r="OJI23" s="9"/>
      <c r="OJJ23" s="9"/>
      <c r="OJK23" s="8"/>
      <c r="OJL23" s="9"/>
      <c r="OJM23" s="8"/>
      <c r="OJN23" s="9"/>
      <c r="OJO23" s="9"/>
      <c r="OJP23" s="8"/>
      <c r="OJQ23" s="8"/>
      <c r="OJR23" s="8"/>
      <c r="OJS23" s="8"/>
      <c r="OJT23" s="9"/>
      <c r="OJU23" s="9"/>
      <c r="OJV23" s="8"/>
      <c r="OJW23" s="9"/>
      <c r="OJX23" s="8"/>
      <c r="OJY23" s="9"/>
      <c r="OJZ23" s="9"/>
      <c r="OKA23" s="8"/>
      <c r="OKB23" s="8"/>
      <c r="OKC23" s="8"/>
      <c r="OKD23" s="8"/>
      <c r="OKE23" s="9"/>
      <c r="OKF23" s="9"/>
      <c r="OKG23" s="8"/>
      <c r="OKH23" s="9"/>
      <c r="OKI23" s="8"/>
      <c r="OKJ23" s="9"/>
      <c r="OKK23" s="9"/>
      <c r="OKL23" s="8"/>
      <c r="OKM23" s="8"/>
      <c r="OKN23" s="8"/>
      <c r="OKO23" s="8"/>
      <c r="OKP23" s="9"/>
      <c r="OKQ23" s="9"/>
      <c r="OKR23" s="8"/>
      <c r="OKS23" s="9"/>
      <c r="OKT23" s="8"/>
      <c r="OKU23" s="9"/>
      <c r="OKV23" s="9"/>
      <c r="OKW23" s="8"/>
      <c r="OKX23" s="8"/>
      <c r="OKY23" s="8"/>
      <c r="OKZ23" s="8"/>
      <c r="OLA23" s="9"/>
      <c r="OLB23" s="9"/>
      <c r="OLC23" s="8"/>
      <c r="OLD23" s="9"/>
      <c r="OLE23" s="8"/>
      <c r="OLF23" s="9"/>
      <c r="OLG23" s="9"/>
      <c r="OLH23" s="8"/>
      <c r="OLI23" s="8"/>
      <c r="OLJ23" s="8"/>
      <c r="OLK23" s="8"/>
      <c r="OLL23" s="9"/>
      <c r="OLM23" s="9"/>
      <c r="OLN23" s="8"/>
      <c r="OLO23" s="9"/>
      <c r="OLP23" s="8"/>
      <c r="OLQ23" s="9"/>
      <c r="OLR23" s="9"/>
      <c r="OLS23" s="8"/>
      <c r="OLT23" s="8"/>
      <c r="OLU23" s="8"/>
      <c r="OLV23" s="8"/>
      <c r="OLW23" s="9"/>
      <c r="OLX23" s="9"/>
      <c r="OLY23" s="8"/>
      <c r="OLZ23" s="9"/>
      <c r="OMA23" s="8"/>
      <c r="OMB23" s="9"/>
      <c r="OMC23" s="9"/>
      <c r="OMD23" s="8"/>
      <c r="OME23" s="8"/>
      <c r="OMF23" s="8"/>
      <c r="OMG23" s="8"/>
      <c r="OMH23" s="9"/>
      <c r="OMI23" s="9"/>
      <c r="OMJ23" s="8"/>
      <c r="OMK23" s="9"/>
      <c r="OML23" s="8"/>
      <c r="OMM23" s="9"/>
      <c r="OMN23" s="9"/>
      <c r="OMO23" s="8"/>
      <c r="OMP23" s="8"/>
      <c r="OMQ23" s="8"/>
      <c r="OMR23" s="8"/>
      <c r="OMS23" s="9"/>
      <c r="OMT23" s="9"/>
      <c r="OMU23" s="8"/>
      <c r="OMV23" s="9"/>
      <c r="OMW23" s="8"/>
      <c r="OMX23" s="9"/>
      <c r="OMY23" s="9"/>
      <c r="OMZ23" s="8"/>
      <c r="ONA23" s="8"/>
      <c r="ONB23" s="8"/>
      <c r="ONC23" s="8"/>
      <c r="OND23" s="9"/>
      <c r="ONE23" s="9"/>
      <c r="ONF23" s="8"/>
      <c r="ONG23" s="9"/>
      <c r="ONH23" s="8"/>
      <c r="ONI23" s="9"/>
      <c r="ONJ23" s="9"/>
      <c r="ONK23" s="8"/>
      <c r="ONL23" s="8"/>
      <c r="ONM23" s="8"/>
      <c r="ONN23" s="8"/>
      <c r="ONO23" s="9"/>
      <c r="ONP23" s="9"/>
      <c r="ONQ23" s="8"/>
      <c r="ONR23" s="9"/>
      <c r="ONS23" s="8"/>
      <c r="ONT23" s="9"/>
      <c r="ONU23" s="9"/>
      <c r="ONV23" s="8"/>
      <c r="ONW23" s="8"/>
      <c r="ONX23" s="8"/>
      <c r="ONY23" s="8"/>
      <c r="ONZ23" s="9"/>
      <c r="OOA23" s="9"/>
      <c r="OOB23" s="8"/>
      <c r="OOC23" s="9"/>
      <c r="OOD23" s="8"/>
      <c r="OOE23" s="9"/>
      <c r="OOF23" s="9"/>
      <c r="OOG23" s="8"/>
      <c r="OOH23" s="8"/>
      <c r="OOI23" s="8"/>
      <c r="OOJ23" s="8"/>
      <c r="OOK23" s="9"/>
      <c r="OOL23" s="9"/>
      <c r="OOM23" s="8"/>
      <c r="OON23" s="9"/>
      <c r="OOO23" s="8"/>
      <c r="OOP23" s="9"/>
      <c r="OOQ23" s="9"/>
      <c r="OOR23" s="8"/>
      <c r="OOS23" s="8"/>
      <c r="OOT23" s="8"/>
      <c r="OOU23" s="8"/>
      <c r="OOV23" s="9"/>
      <c r="OOW23" s="9"/>
      <c r="OOX23" s="8"/>
      <c r="OOY23" s="9"/>
      <c r="OOZ23" s="8"/>
      <c r="OPA23" s="9"/>
      <c r="OPB23" s="9"/>
      <c r="OPC23" s="8"/>
      <c r="OPD23" s="8"/>
      <c r="OPE23" s="8"/>
      <c r="OPF23" s="8"/>
      <c r="OPG23" s="9"/>
      <c r="OPH23" s="9"/>
      <c r="OPI23" s="8"/>
      <c r="OPJ23" s="9"/>
      <c r="OPK23" s="8"/>
      <c r="OPL23" s="9"/>
      <c r="OPM23" s="9"/>
      <c r="OPN23" s="8"/>
      <c r="OPO23" s="8"/>
      <c r="OPP23" s="8"/>
      <c r="OPQ23" s="8"/>
      <c r="OPR23" s="9"/>
      <c r="OPS23" s="9"/>
      <c r="OPT23" s="8"/>
      <c r="OPU23" s="9"/>
      <c r="OPV23" s="8"/>
      <c r="OPW23" s="9"/>
      <c r="OPX23" s="9"/>
      <c r="OPY23" s="8"/>
      <c r="OPZ23" s="8"/>
      <c r="OQA23" s="8"/>
      <c r="OQB23" s="8"/>
      <c r="OQC23" s="9"/>
      <c r="OQD23" s="9"/>
      <c r="OQE23" s="8"/>
      <c r="OQF23" s="9"/>
      <c r="OQG23" s="8"/>
      <c r="OQH23" s="9"/>
      <c r="OQI23" s="9"/>
      <c r="OQJ23" s="8"/>
      <c r="OQK23" s="8"/>
      <c r="OQL23" s="8"/>
      <c r="OQM23" s="8"/>
      <c r="OQN23" s="9"/>
      <c r="OQO23" s="9"/>
      <c r="OQP23" s="8"/>
      <c r="OQQ23" s="9"/>
      <c r="OQR23" s="8"/>
      <c r="OQS23" s="9"/>
      <c r="OQT23" s="9"/>
      <c r="OQU23" s="8"/>
      <c r="OQV23" s="8"/>
      <c r="OQW23" s="8"/>
      <c r="OQX23" s="8"/>
      <c r="OQY23" s="9"/>
      <c r="OQZ23" s="9"/>
      <c r="ORA23" s="8"/>
      <c r="ORB23" s="9"/>
      <c r="ORC23" s="8"/>
      <c r="ORD23" s="9"/>
      <c r="ORE23" s="9"/>
      <c r="ORF23" s="8"/>
      <c r="ORG23" s="8"/>
      <c r="ORH23" s="8"/>
      <c r="ORI23" s="8"/>
      <c r="ORJ23" s="9"/>
      <c r="ORK23" s="9"/>
      <c r="ORL23" s="8"/>
      <c r="ORM23" s="9"/>
      <c r="ORN23" s="8"/>
      <c r="ORO23" s="9"/>
      <c r="ORP23" s="9"/>
      <c r="ORQ23" s="8"/>
      <c r="ORR23" s="8"/>
      <c r="ORS23" s="8"/>
      <c r="ORT23" s="8"/>
      <c r="ORU23" s="9"/>
      <c r="ORV23" s="9"/>
      <c r="ORW23" s="8"/>
      <c r="ORX23" s="9"/>
      <c r="ORY23" s="8"/>
      <c r="ORZ23" s="9"/>
      <c r="OSA23" s="9"/>
      <c r="OSB23" s="8"/>
      <c r="OSC23" s="8"/>
      <c r="OSD23" s="8"/>
      <c r="OSE23" s="8"/>
      <c r="OSF23" s="9"/>
      <c r="OSG23" s="9"/>
      <c r="OSH23" s="8"/>
      <c r="OSI23" s="9"/>
      <c r="OSJ23" s="8"/>
      <c r="OSK23" s="9"/>
      <c r="OSL23" s="9"/>
      <c r="OSM23" s="8"/>
      <c r="OSN23" s="8"/>
      <c r="OSO23" s="8"/>
      <c r="OSP23" s="8"/>
      <c r="OSQ23" s="9"/>
      <c r="OSR23" s="9"/>
      <c r="OSS23" s="8"/>
      <c r="OST23" s="9"/>
      <c r="OSU23" s="8"/>
      <c r="OSV23" s="9"/>
      <c r="OSW23" s="9"/>
      <c r="OSX23" s="8"/>
      <c r="OSY23" s="8"/>
      <c r="OSZ23" s="8"/>
      <c r="OTA23" s="8"/>
      <c r="OTB23" s="9"/>
      <c r="OTC23" s="9"/>
      <c r="OTD23" s="8"/>
      <c r="OTE23" s="9"/>
      <c r="OTF23" s="8"/>
      <c r="OTG23" s="9"/>
      <c r="OTH23" s="9"/>
      <c r="OTI23" s="8"/>
      <c r="OTJ23" s="8"/>
      <c r="OTK23" s="8"/>
      <c r="OTL23" s="8"/>
      <c r="OTM23" s="9"/>
      <c r="OTN23" s="9"/>
      <c r="OTO23" s="8"/>
      <c r="OTP23" s="9"/>
      <c r="OTQ23" s="8"/>
      <c r="OTR23" s="9"/>
      <c r="OTS23" s="9"/>
      <c r="OTT23" s="8"/>
      <c r="OTU23" s="8"/>
      <c r="OTV23" s="8"/>
      <c r="OTW23" s="8"/>
      <c r="OTX23" s="9"/>
      <c r="OTY23" s="9"/>
      <c r="OTZ23" s="8"/>
      <c r="OUA23" s="9"/>
      <c r="OUB23" s="8"/>
      <c r="OUC23" s="9"/>
      <c r="OUD23" s="9"/>
      <c r="OUE23" s="8"/>
      <c r="OUF23" s="8"/>
      <c r="OUG23" s="8"/>
      <c r="OUH23" s="8"/>
      <c r="OUI23" s="9"/>
      <c r="OUJ23" s="9"/>
      <c r="OUK23" s="8"/>
      <c r="OUL23" s="9"/>
      <c r="OUM23" s="8"/>
      <c r="OUN23" s="9"/>
      <c r="OUO23" s="9"/>
      <c r="OUP23" s="8"/>
      <c r="OUQ23" s="8"/>
      <c r="OUR23" s="8"/>
      <c r="OUS23" s="8"/>
      <c r="OUT23" s="9"/>
      <c r="OUU23" s="9"/>
      <c r="OUV23" s="8"/>
      <c r="OUW23" s="9"/>
      <c r="OUX23" s="8"/>
      <c r="OUY23" s="9"/>
      <c r="OUZ23" s="9"/>
      <c r="OVA23" s="8"/>
      <c r="OVB23" s="8"/>
      <c r="OVC23" s="8"/>
      <c r="OVD23" s="8"/>
      <c r="OVE23" s="9"/>
      <c r="OVF23" s="9"/>
      <c r="OVG23" s="8"/>
      <c r="OVH23" s="9"/>
      <c r="OVI23" s="8"/>
      <c r="OVJ23" s="9"/>
      <c r="OVK23" s="9"/>
      <c r="OVL23" s="8"/>
      <c r="OVM23" s="8"/>
      <c r="OVN23" s="8"/>
      <c r="OVO23" s="8"/>
      <c r="OVP23" s="9"/>
      <c r="OVQ23" s="9"/>
      <c r="OVR23" s="8"/>
      <c r="OVS23" s="9"/>
      <c r="OVT23" s="8"/>
      <c r="OVU23" s="9"/>
      <c r="OVV23" s="9"/>
      <c r="OVW23" s="8"/>
      <c r="OVX23" s="8"/>
      <c r="OVY23" s="8"/>
      <c r="OVZ23" s="8"/>
      <c r="OWA23" s="9"/>
      <c r="OWB23" s="9"/>
      <c r="OWC23" s="8"/>
      <c r="OWD23" s="9"/>
      <c r="OWE23" s="8"/>
      <c r="OWF23" s="9"/>
      <c r="OWG23" s="9"/>
      <c r="OWH23" s="8"/>
      <c r="OWI23" s="8"/>
      <c r="OWJ23" s="8"/>
      <c r="OWK23" s="8"/>
      <c r="OWL23" s="9"/>
      <c r="OWM23" s="9"/>
      <c r="OWN23" s="8"/>
      <c r="OWO23" s="9"/>
      <c r="OWP23" s="8"/>
      <c r="OWQ23" s="9"/>
      <c r="OWR23" s="9"/>
      <c r="OWS23" s="8"/>
      <c r="OWT23" s="8"/>
      <c r="OWU23" s="8"/>
      <c r="OWV23" s="8"/>
      <c r="OWW23" s="9"/>
      <c r="OWX23" s="9"/>
      <c r="OWY23" s="8"/>
      <c r="OWZ23" s="9"/>
      <c r="OXA23" s="8"/>
      <c r="OXB23" s="9"/>
      <c r="OXC23" s="9"/>
      <c r="OXD23" s="8"/>
      <c r="OXE23" s="8"/>
      <c r="OXF23" s="8"/>
      <c r="OXG23" s="8"/>
      <c r="OXH23" s="9"/>
      <c r="OXI23" s="9"/>
      <c r="OXJ23" s="8"/>
      <c r="OXK23" s="9"/>
      <c r="OXL23" s="8"/>
      <c r="OXM23" s="9"/>
      <c r="OXN23" s="9"/>
      <c r="OXO23" s="8"/>
      <c r="OXP23" s="8"/>
      <c r="OXQ23" s="8"/>
      <c r="OXR23" s="8"/>
      <c r="OXS23" s="9"/>
      <c r="OXT23" s="9"/>
      <c r="OXU23" s="8"/>
      <c r="OXV23" s="9"/>
      <c r="OXW23" s="8"/>
      <c r="OXX23" s="9"/>
      <c r="OXY23" s="9"/>
      <c r="OXZ23" s="8"/>
      <c r="OYA23" s="8"/>
      <c r="OYB23" s="8"/>
      <c r="OYC23" s="8"/>
      <c r="OYD23" s="9"/>
      <c r="OYE23" s="9"/>
      <c r="OYF23" s="8"/>
      <c r="OYG23" s="9"/>
      <c r="OYH23" s="8"/>
      <c r="OYI23" s="9"/>
      <c r="OYJ23" s="9"/>
      <c r="OYK23" s="8"/>
      <c r="OYL23" s="8"/>
      <c r="OYM23" s="8"/>
      <c r="OYN23" s="8"/>
      <c r="OYO23" s="9"/>
      <c r="OYP23" s="9"/>
      <c r="OYQ23" s="8"/>
      <c r="OYR23" s="9"/>
      <c r="OYS23" s="8"/>
      <c r="OYT23" s="9"/>
      <c r="OYU23" s="9"/>
      <c r="OYV23" s="8"/>
      <c r="OYW23" s="8"/>
      <c r="OYX23" s="8"/>
      <c r="OYY23" s="8"/>
      <c r="OYZ23" s="9"/>
      <c r="OZA23" s="9"/>
      <c r="OZB23" s="8"/>
      <c r="OZC23" s="9"/>
      <c r="OZD23" s="8"/>
      <c r="OZE23" s="9"/>
      <c r="OZF23" s="9"/>
      <c r="OZG23" s="8"/>
      <c r="OZH23" s="8"/>
      <c r="OZI23" s="8"/>
      <c r="OZJ23" s="8"/>
      <c r="OZK23" s="9"/>
      <c r="OZL23" s="9"/>
      <c r="OZM23" s="8"/>
      <c r="OZN23" s="9"/>
      <c r="OZO23" s="8"/>
      <c r="OZP23" s="9"/>
      <c r="OZQ23" s="9"/>
      <c r="OZR23" s="8"/>
      <c r="OZS23" s="8"/>
      <c r="OZT23" s="8"/>
      <c r="OZU23" s="8"/>
      <c r="OZV23" s="9"/>
      <c r="OZW23" s="9"/>
      <c r="OZX23" s="8"/>
      <c r="OZY23" s="9"/>
      <c r="OZZ23" s="8"/>
      <c r="PAA23" s="9"/>
      <c r="PAB23" s="9"/>
      <c r="PAC23" s="8"/>
      <c r="PAD23" s="8"/>
      <c r="PAE23" s="8"/>
      <c r="PAF23" s="8"/>
      <c r="PAG23" s="9"/>
      <c r="PAH23" s="9"/>
      <c r="PAI23" s="8"/>
      <c r="PAJ23" s="9"/>
      <c r="PAK23" s="8"/>
      <c r="PAL23" s="9"/>
      <c r="PAM23" s="9"/>
      <c r="PAN23" s="8"/>
      <c r="PAO23" s="8"/>
      <c r="PAP23" s="8"/>
      <c r="PAQ23" s="8"/>
      <c r="PAR23" s="9"/>
      <c r="PAS23" s="9"/>
      <c r="PAT23" s="8"/>
      <c r="PAU23" s="9"/>
      <c r="PAV23" s="8"/>
      <c r="PAW23" s="9"/>
      <c r="PAX23" s="9"/>
      <c r="PAY23" s="8"/>
      <c r="PAZ23" s="8"/>
      <c r="PBA23" s="8"/>
      <c r="PBB23" s="8"/>
      <c r="PBC23" s="9"/>
      <c r="PBD23" s="9"/>
      <c r="PBE23" s="8"/>
      <c r="PBF23" s="9"/>
      <c r="PBG23" s="8"/>
      <c r="PBH23" s="9"/>
      <c r="PBI23" s="9"/>
      <c r="PBJ23" s="8"/>
      <c r="PBK23" s="8"/>
      <c r="PBL23" s="8"/>
      <c r="PBM23" s="8"/>
      <c r="PBN23" s="9"/>
      <c r="PBO23" s="9"/>
      <c r="PBP23" s="8"/>
      <c r="PBQ23" s="9"/>
      <c r="PBR23" s="8"/>
      <c r="PBS23" s="9"/>
      <c r="PBT23" s="9"/>
      <c r="PBU23" s="8"/>
      <c r="PBV23" s="8"/>
      <c r="PBW23" s="8"/>
      <c r="PBX23" s="8"/>
      <c r="PBY23" s="9"/>
      <c r="PBZ23" s="9"/>
      <c r="PCA23" s="8"/>
      <c r="PCB23" s="9"/>
      <c r="PCC23" s="8"/>
      <c r="PCD23" s="9"/>
      <c r="PCE23" s="9"/>
      <c r="PCF23" s="8"/>
      <c r="PCG23" s="8"/>
      <c r="PCH23" s="8"/>
      <c r="PCI23" s="8"/>
      <c r="PCJ23" s="9"/>
      <c r="PCK23" s="9"/>
      <c r="PCL23" s="8"/>
      <c r="PCM23" s="9"/>
      <c r="PCN23" s="8"/>
      <c r="PCO23" s="9"/>
      <c r="PCP23" s="9"/>
      <c r="PCQ23" s="8"/>
      <c r="PCR23" s="8"/>
      <c r="PCS23" s="8"/>
      <c r="PCT23" s="8"/>
      <c r="PCU23" s="9"/>
      <c r="PCV23" s="9"/>
      <c r="PCW23" s="8"/>
      <c r="PCX23" s="9"/>
      <c r="PCY23" s="8"/>
      <c r="PCZ23" s="9"/>
      <c r="PDA23" s="9"/>
      <c r="PDB23" s="8"/>
      <c r="PDC23" s="8"/>
      <c r="PDD23" s="8"/>
      <c r="PDE23" s="8"/>
      <c r="PDF23" s="9"/>
      <c r="PDG23" s="9"/>
      <c r="PDH23" s="8"/>
      <c r="PDI23" s="9"/>
      <c r="PDJ23" s="8"/>
      <c r="PDK23" s="9"/>
      <c r="PDL23" s="9"/>
      <c r="PDM23" s="8"/>
      <c r="PDN23" s="8"/>
      <c r="PDO23" s="8"/>
      <c r="PDP23" s="8"/>
      <c r="PDQ23" s="9"/>
      <c r="PDR23" s="9"/>
      <c r="PDS23" s="8"/>
      <c r="PDT23" s="9"/>
      <c r="PDU23" s="8"/>
      <c r="PDV23" s="9"/>
      <c r="PDW23" s="9"/>
      <c r="PDX23" s="8"/>
      <c r="PDY23" s="8"/>
      <c r="PDZ23" s="8"/>
      <c r="PEA23" s="8"/>
      <c r="PEB23" s="9"/>
      <c r="PEC23" s="9"/>
      <c r="PED23" s="8"/>
      <c r="PEE23" s="9"/>
      <c r="PEF23" s="8"/>
      <c r="PEG23" s="9"/>
      <c r="PEH23" s="9"/>
      <c r="PEI23" s="8"/>
      <c r="PEJ23" s="8"/>
      <c r="PEK23" s="8"/>
      <c r="PEL23" s="8"/>
      <c r="PEM23" s="9"/>
      <c r="PEN23" s="9"/>
      <c r="PEO23" s="8"/>
      <c r="PEP23" s="9"/>
      <c r="PEQ23" s="8"/>
      <c r="PER23" s="9"/>
      <c r="PES23" s="9"/>
      <c r="PET23" s="8"/>
      <c r="PEU23" s="8"/>
      <c r="PEV23" s="8"/>
      <c r="PEW23" s="8"/>
      <c r="PEX23" s="9"/>
      <c r="PEY23" s="9"/>
      <c r="PEZ23" s="8"/>
      <c r="PFA23" s="9"/>
      <c r="PFB23" s="8"/>
      <c r="PFC23" s="9"/>
      <c r="PFD23" s="9"/>
      <c r="PFE23" s="8"/>
      <c r="PFF23" s="8"/>
      <c r="PFG23" s="8"/>
      <c r="PFH23" s="8"/>
      <c r="PFI23" s="9"/>
      <c r="PFJ23" s="9"/>
      <c r="PFK23" s="8"/>
      <c r="PFL23" s="9"/>
      <c r="PFM23" s="8"/>
      <c r="PFN23" s="9"/>
      <c r="PFO23" s="9"/>
      <c r="PFP23" s="8"/>
      <c r="PFQ23" s="8"/>
      <c r="PFR23" s="8"/>
      <c r="PFS23" s="8"/>
      <c r="PFT23" s="9"/>
      <c r="PFU23" s="9"/>
      <c r="PFV23" s="8"/>
      <c r="PFW23" s="9"/>
      <c r="PFX23" s="8"/>
      <c r="PFY23" s="9"/>
      <c r="PFZ23" s="9"/>
      <c r="PGA23" s="8"/>
      <c r="PGB23" s="8"/>
      <c r="PGC23" s="8"/>
      <c r="PGD23" s="8"/>
      <c r="PGE23" s="9"/>
      <c r="PGF23" s="9"/>
      <c r="PGG23" s="8"/>
      <c r="PGH23" s="9"/>
      <c r="PGI23" s="8"/>
      <c r="PGJ23" s="9"/>
      <c r="PGK23" s="9"/>
      <c r="PGL23" s="8"/>
      <c r="PGM23" s="8"/>
      <c r="PGN23" s="8"/>
      <c r="PGO23" s="8"/>
      <c r="PGP23" s="9"/>
      <c r="PGQ23" s="9"/>
      <c r="PGR23" s="8"/>
      <c r="PGS23" s="9"/>
      <c r="PGT23" s="8"/>
      <c r="PGU23" s="9"/>
      <c r="PGV23" s="9"/>
      <c r="PGW23" s="8"/>
      <c r="PGX23" s="8"/>
      <c r="PGY23" s="8"/>
      <c r="PGZ23" s="8"/>
      <c r="PHA23" s="9"/>
      <c r="PHB23" s="9"/>
      <c r="PHC23" s="8"/>
      <c r="PHD23" s="9"/>
      <c r="PHE23" s="8"/>
      <c r="PHF23" s="9"/>
      <c r="PHG23" s="9"/>
      <c r="PHH23" s="8"/>
      <c r="PHI23" s="8"/>
      <c r="PHJ23" s="8"/>
      <c r="PHK23" s="8"/>
      <c r="PHL23" s="9"/>
      <c r="PHM23" s="9"/>
      <c r="PHN23" s="8"/>
      <c r="PHO23" s="9"/>
      <c r="PHP23" s="8"/>
      <c r="PHQ23" s="9"/>
      <c r="PHR23" s="9"/>
      <c r="PHS23" s="8"/>
      <c r="PHT23" s="8"/>
      <c r="PHU23" s="8"/>
      <c r="PHV23" s="8"/>
      <c r="PHW23" s="9"/>
      <c r="PHX23" s="9"/>
      <c r="PHY23" s="8"/>
      <c r="PHZ23" s="9"/>
      <c r="PIA23" s="8"/>
      <c r="PIB23" s="9"/>
      <c r="PIC23" s="9"/>
      <c r="PID23" s="8"/>
      <c r="PIE23" s="8"/>
      <c r="PIF23" s="8"/>
      <c r="PIG23" s="8"/>
      <c r="PIH23" s="9"/>
      <c r="PII23" s="9"/>
      <c r="PIJ23" s="8"/>
      <c r="PIK23" s="9"/>
      <c r="PIL23" s="8"/>
      <c r="PIM23" s="9"/>
      <c r="PIN23" s="9"/>
      <c r="PIO23" s="8"/>
      <c r="PIP23" s="8"/>
      <c r="PIQ23" s="8"/>
      <c r="PIR23" s="8"/>
      <c r="PIS23" s="9"/>
      <c r="PIT23" s="9"/>
      <c r="PIU23" s="8"/>
      <c r="PIV23" s="9"/>
      <c r="PIW23" s="8"/>
      <c r="PIX23" s="9"/>
      <c r="PIY23" s="9"/>
      <c r="PIZ23" s="8"/>
      <c r="PJA23" s="8"/>
      <c r="PJB23" s="8"/>
      <c r="PJC23" s="8"/>
      <c r="PJD23" s="9"/>
      <c r="PJE23" s="9"/>
      <c r="PJF23" s="8"/>
      <c r="PJG23" s="9"/>
      <c r="PJH23" s="8"/>
      <c r="PJI23" s="9"/>
      <c r="PJJ23" s="9"/>
      <c r="PJK23" s="8"/>
      <c r="PJL23" s="8"/>
      <c r="PJM23" s="8"/>
      <c r="PJN23" s="8"/>
      <c r="PJO23" s="9"/>
      <c r="PJP23" s="9"/>
      <c r="PJQ23" s="8"/>
      <c r="PJR23" s="9"/>
      <c r="PJS23" s="8"/>
      <c r="PJT23" s="9"/>
      <c r="PJU23" s="9"/>
      <c r="PJV23" s="8"/>
      <c r="PJW23" s="8"/>
      <c r="PJX23" s="8"/>
      <c r="PJY23" s="8"/>
      <c r="PJZ23" s="9"/>
      <c r="PKA23" s="9"/>
      <c r="PKB23" s="8"/>
      <c r="PKC23" s="9"/>
      <c r="PKD23" s="8"/>
      <c r="PKE23" s="9"/>
      <c r="PKF23" s="9"/>
      <c r="PKG23" s="8"/>
      <c r="PKH23" s="8"/>
      <c r="PKI23" s="8"/>
      <c r="PKJ23" s="8"/>
      <c r="PKK23" s="9"/>
      <c r="PKL23" s="9"/>
      <c r="PKM23" s="8"/>
      <c r="PKN23" s="9"/>
      <c r="PKO23" s="8"/>
      <c r="PKP23" s="9"/>
      <c r="PKQ23" s="9"/>
      <c r="PKR23" s="8"/>
      <c r="PKS23" s="8"/>
      <c r="PKT23" s="8"/>
      <c r="PKU23" s="8"/>
      <c r="PKV23" s="9"/>
      <c r="PKW23" s="9"/>
      <c r="PKX23" s="8"/>
      <c r="PKY23" s="9"/>
      <c r="PKZ23" s="8"/>
      <c r="PLA23" s="9"/>
      <c r="PLB23" s="9"/>
      <c r="PLC23" s="8"/>
      <c r="PLD23" s="8"/>
      <c r="PLE23" s="8"/>
      <c r="PLF23" s="8"/>
      <c r="PLG23" s="9"/>
      <c r="PLH23" s="9"/>
      <c r="PLI23" s="8"/>
      <c r="PLJ23" s="9"/>
      <c r="PLK23" s="8"/>
      <c r="PLL23" s="9"/>
      <c r="PLM23" s="9"/>
      <c r="PLN23" s="8"/>
      <c r="PLO23" s="8"/>
      <c r="PLP23" s="8"/>
      <c r="PLQ23" s="8"/>
      <c r="PLR23" s="9"/>
      <c r="PLS23" s="9"/>
      <c r="PLT23" s="8"/>
      <c r="PLU23" s="9"/>
      <c r="PLV23" s="8"/>
      <c r="PLW23" s="9"/>
      <c r="PLX23" s="9"/>
      <c r="PLY23" s="8"/>
      <c r="PLZ23" s="8"/>
      <c r="PMA23" s="8"/>
      <c r="PMB23" s="8"/>
      <c r="PMC23" s="9"/>
      <c r="PMD23" s="9"/>
      <c r="PME23" s="8"/>
      <c r="PMF23" s="9"/>
      <c r="PMG23" s="8"/>
      <c r="PMH23" s="9"/>
      <c r="PMI23" s="9"/>
      <c r="PMJ23" s="8"/>
      <c r="PMK23" s="8"/>
      <c r="PML23" s="8"/>
      <c r="PMM23" s="8"/>
      <c r="PMN23" s="9"/>
      <c r="PMO23" s="9"/>
      <c r="PMP23" s="8"/>
      <c r="PMQ23" s="9"/>
      <c r="PMR23" s="8"/>
      <c r="PMS23" s="9"/>
      <c r="PMT23" s="9"/>
      <c r="PMU23" s="8"/>
      <c r="PMV23" s="8"/>
      <c r="PMW23" s="8"/>
      <c r="PMX23" s="8"/>
      <c r="PMY23" s="9"/>
      <c r="PMZ23" s="9"/>
      <c r="PNA23" s="8"/>
      <c r="PNB23" s="9"/>
      <c r="PNC23" s="8"/>
      <c r="PND23" s="9"/>
      <c r="PNE23" s="9"/>
      <c r="PNF23" s="8"/>
      <c r="PNG23" s="8"/>
      <c r="PNH23" s="8"/>
      <c r="PNI23" s="8"/>
      <c r="PNJ23" s="9"/>
      <c r="PNK23" s="9"/>
      <c r="PNL23" s="8"/>
      <c r="PNM23" s="9"/>
      <c r="PNN23" s="8"/>
      <c r="PNO23" s="9"/>
      <c r="PNP23" s="9"/>
      <c r="PNQ23" s="8"/>
      <c r="PNR23" s="8"/>
      <c r="PNS23" s="8"/>
      <c r="PNT23" s="8"/>
      <c r="PNU23" s="9"/>
      <c r="PNV23" s="9"/>
      <c r="PNW23" s="8"/>
      <c r="PNX23" s="9"/>
      <c r="PNY23" s="8"/>
      <c r="PNZ23" s="9"/>
      <c r="POA23" s="9"/>
      <c r="POB23" s="8"/>
      <c r="POC23" s="8"/>
      <c r="POD23" s="8"/>
      <c r="POE23" s="8"/>
      <c r="POF23" s="9"/>
      <c r="POG23" s="9"/>
      <c r="POH23" s="8"/>
      <c r="POI23" s="9"/>
      <c r="POJ23" s="8"/>
      <c r="POK23" s="9"/>
      <c r="POL23" s="9"/>
      <c r="POM23" s="8"/>
      <c r="PON23" s="8"/>
      <c r="POO23" s="8"/>
      <c r="POP23" s="8"/>
      <c r="POQ23" s="9"/>
      <c r="POR23" s="9"/>
      <c r="POS23" s="8"/>
      <c r="POT23" s="9"/>
      <c r="POU23" s="8"/>
      <c r="POV23" s="9"/>
      <c r="POW23" s="9"/>
      <c r="POX23" s="8"/>
      <c r="POY23" s="8"/>
      <c r="POZ23" s="8"/>
      <c r="PPA23" s="8"/>
      <c r="PPB23" s="9"/>
      <c r="PPC23" s="9"/>
      <c r="PPD23" s="8"/>
      <c r="PPE23" s="9"/>
      <c r="PPF23" s="8"/>
      <c r="PPG23" s="9"/>
      <c r="PPH23" s="9"/>
      <c r="PPI23" s="8"/>
      <c r="PPJ23" s="8"/>
      <c r="PPK23" s="8"/>
      <c r="PPL23" s="8"/>
      <c r="PPM23" s="9"/>
      <c r="PPN23" s="9"/>
      <c r="PPO23" s="8"/>
      <c r="PPP23" s="9"/>
      <c r="PPQ23" s="8"/>
      <c r="PPR23" s="9"/>
      <c r="PPS23" s="9"/>
      <c r="PPT23" s="8"/>
      <c r="PPU23" s="8"/>
      <c r="PPV23" s="8"/>
      <c r="PPW23" s="8"/>
      <c r="PPX23" s="9"/>
      <c r="PPY23" s="9"/>
      <c r="PPZ23" s="8"/>
      <c r="PQA23" s="9"/>
      <c r="PQB23" s="8"/>
      <c r="PQC23" s="9"/>
      <c r="PQD23" s="9"/>
      <c r="PQE23" s="8"/>
      <c r="PQF23" s="8"/>
      <c r="PQG23" s="8"/>
      <c r="PQH23" s="8"/>
      <c r="PQI23" s="9"/>
      <c r="PQJ23" s="9"/>
      <c r="PQK23" s="8"/>
      <c r="PQL23" s="9"/>
      <c r="PQM23" s="8"/>
      <c r="PQN23" s="9"/>
      <c r="PQO23" s="9"/>
      <c r="PQP23" s="8"/>
      <c r="PQQ23" s="8"/>
      <c r="PQR23" s="8"/>
      <c r="PQS23" s="8"/>
      <c r="PQT23" s="9"/>
      <c r="PQU23" s="9"/>
      <c r="PQV23" s="8"/>
      <c r="PQW23" s="9"/>
      <c r="PQX23" s="8"/>
      <c r="PQY23" s="9"/>
      <c r="PQZ23" s="9"/>
      <c r="PRA23" s="8"/>
      <c r="PRB23" s="8"/>
      <c r="PRC23" s="8"/>
      <c r="PRD23" s="8"/>
      <c r="PRE23" s="9"/>
      <c r="PRF23" s="9"/>
      <c r="PRG23" s="8"/>
      <c r="PRH23" s="9"/>
      <c r="PRI23" s="8"/>
      <c r="PRJ23" s="9"/>
      <c r="PRK23" s="9"/>
      <c r="PRL23" s="8"/>
      <c r="PRM23" s="8"/>
      <c r="PRN23" s="8"/>
      <c r="PRO23" s="8"/>
      <c r="PRP23" s="9"/>
      <c r="PRQ23" s="9"/>
      <c r="PRR23" s="8"/>
      <c r="PRS23" s="9"/>
      <c r="PRT23" s="8"/>
      <c r="PRU23" s="9"/>
      <c r="PRV23" s="9"/>
      <c r="PRW23" s="8"/>
      <c r="PRX23" s="8"/>
      <c r="PRY23" s="8"/>
      <c r="PRZ23" s="8"/>
      <c r="PSA23" s="9"/>
      <c r="PSB23" s="9"/>
      <c r="PSC23" s="8"/>
      <c r="PSD23" s="9"/>
      <c r="PSE23" s="8"/>
      <c r="PSF23" s="9"/>
      <c r="PSG23" s="9"/>
      <c r="PSH23" s="8"/>
      <c r="PSI23" s="8"/>
      <c r="PSJ23" s="8"/>
      <c r="PSK23" s="8"/>
      <c r="PSL23" s="9"/>
      <c r="PSM23" s="9"/>
      <c r="PSN23" s="8"/>
      <c r="PSO23" s="9"/>
      <c r="PSP23" s="8"/>
      <c r="PSQ23" s="9"/>
      <c r="PSR23" s="9"/>
      <c r="PSS23" s="8"/>
      <c r="PST23" s="8"/>
      <c r="PSU23" s="8"/>
      <c r="PSV23" s="8"/>
      <c r="PSW23" s="9"/>
      <c r="PSX23" s="9"/>
      <c r="PSY23" s="8"/>
      <c r="PSZ23" s="9"/>
      <c r="PTA23" s="8"/>
      <c r="PTB23" s="9"/>
      <c r="PTC23" s="9"/>
      <c r="PTD23" s="8"/>
      <c r="PTE23" s="8"/>
      <c r="PTF23" s="8"/>
      <c r="PTG23" s="8"/>
      <c r="PTH23" s="9"/>
      <c r="PTI23" s="9"/>
      <c r="PTJ23" s="8"/>
      <c r="PTK23" s="9"/>
      <c r="PTL23" s="8"/>
      <c r="PTM23" s="9"/>
      <c r="PTN23" s="9"/>
      <c r="PTO23" s="8"/>
      <c r="PTP23" s="8"/>
      <c r="PTQ23" s="8"/>
      <c r="PTR23" s="8"/>
      <c r="PTS23" s="9"/>
      <c r="PTT23" s="9"/>
      <c r="PTU23" s="8"/>
      <c r="PTV23" s="9"/>
      <c r="PTW23" s="8"/>
      <c r="PTX23" s="9"/>
      <c r="PTY23" s="9"/>
      <c r="PTZ23" s="8"/>
      <c r="PUA23" s="8"/>
      <c r="PUB23" s="8"/>
      <c r="PUC23" s="8"/>
      <c r="PUD23" s="9"/>
      <c r="PUE23" s="9"/>
      <c r="PUF23" s="8"/>
      <c r="PUG23" s="9"/>
      <c r="PUH23" s="8"/>
      <c r="PUI23" s="9"/>
      <c r="PUJ23" s="9"/>
      <c r="PUK23" s="8"/>
      <c r="PUL23" s="8"/>
      <c r="PUM23" s="8"/>
      <c r="PUN23" s="8"/>
      <c r="PUO23" s="9"/>
      <c r="PUP23" s="9"/>
      <c r="PUQ23" s="8"/>
      <c r="PUR23" s="9"/>
      <c r="PUS23" s="8"/>
      <c r="PUT23" s="9"/>
      <c r="PUU23" s="9"/>
      <c r="PUV23" s="8"/>
      <c r="PUW23" s="8"/>
      <c r="PUX23" s="8"/>
      <c r="PUY23" s="8"/>
      <c r="PUZ23" s="9"/>
      <c r="PVA23" s="9"/>
      <c r="PVB23" s="8"/>
      <c r="PVC23" s="9"/>
      <c r="PVD23" s="8"/>
      <c r="PVE23" s="9"/>
      <c r="PVF23" s="9"/>
      <c r="PVG23" s="8"/>
      <c r="PVH23" s="8"/>
      <c r="PVI23" s="8"/>
      <c r="PVJ23" s="8"/>
      <c r="PVK23" s="9"/>
      <c r="PVL23" s="9"/>
      <c r="PVM23" s="8"/>
      <c r="PVN23" s="9"/>
      <c r="PVO23" s="8"/>
      <c r="PVP23" s="9"/>
      <c r="PVQ23" s="9"/>
      <c r="PVR23" s="8"/>
      <c r="PVS23" s="8"/>
      <c r="PVT23" s="8"/>
      <c r="PVU23" s="8"/>
      <c r="PVV23" s="9"/>
      <c r="PVW23" s="9"/>
      <c r="PVX23" s="8"/>
      <c r="PVY23" s="9"/>
      <c r="PVZ23" s="8"/>
      <c r="PWA23" s="9"/>
      <c r="PWB23" s="9"/>
      <c r="PWC23" s="8"/>
      <c r="PWD23" s="8"/>
      <c r="PWE23" s="8"/>
      <c r="PWF23" s="8"/>
      <c r="PWG23" s="9"/>
      <c r="PWH23" s="9"/>
      <c r="PWI23" s="8"/>
      <c r="PWJ23" s="9"/>
      <c r="PWK23" s="8"/>
      <c r="PWL23" s="9"/>
      <c r="PWM23" s="9"/>
      <c r="PWN23" s="8"/>
      <c r="PWO23" s="8"/>
      <c r="PWP23" s="8"/>
      <c r="PWQ23" s="8"/>
      <c r="PWR23" s="9"/>
      <c r="PWS23" s="9"/>
      <c r="PWT23" s="8"/>
      <c r="PWU23" s="9"/>
      <c r="PWV23" s="8"/>
      <c r="PWW23" s="9"/>
      <c r="PWX23" s="9"/>
      <c r="PWY23" s="8"/>
      <c r="PWZ23" s="8"/>
      <c r="PXA23" s="8"/>
      <c r="PXB23" s="8"/>
      <c r="PXC23" s="9"/>
      <c r="PXD23" s="9"/>
      <c r="PXE23" s="8"/>
      <c r="PXF23" s="9"/>
      <c r="PXG23" s="8"/>
      <c r="PXH23" s="9"/>
      <c r="PXI23" s="9"/>
      <c r="PXJ23" s="8"/>
      <c r="PXK23" s="8"/>
      <c r="PXL23" s="8"/>
      <c r="PXM23" s="8"/>
      <c r="PXN23" s="9"/>
      <c r="PXO23" s="9"/>
      <c r="PXP23" s="8"/>
      <c r="PXQ23" s="9"/>
      <c r="PXR23" s="8"/>
      <c r="PXS23" s="9"/>
      <c r="PXT23" s="9"/>
      <c r="PXU23" s="8"/>
      <c r="PXV23" s="8"/>
      <c r="PXW23" s="8"/>
      <c r="PXX23" s="8"/>
      <c r="PXY23" s="9"/>
      <c r="PXZ23" s="9"/>
      <c r="PYA23" s="8"/>
      <c r="PYB23" s="9"/>
      <c r="PYC23" s="8"/>
      <c r="PYD23" s="9"/>
      <c r="PYE23" s="9"/>
      <c r="PYF23" s="8"/>
      <c r="PYG23" s="8"/>
      <c r="PYH23" s="8"/>
      <c r="PYI23" s="8"/>
      <c r="PYJ23" s="9"/>
      <c r="PYK23" s="9"/>
      <c r="PYL23" s="8"/>
      <c r="PYM23" s="9"/>
      <c r="PYN23" s="8"/>
      <c r="PYO23" s="9"/>
      <c r="PYP23" s="9"/>
      <c r="PYQ23" s="8"/>
      <c r="PYR23" s="8"/>
      <c r="PYS23" s="8"/>
      <c r="PYT23" s="8"/>
      <c r="PYU23" s="9"/>
      <c r="PYV23" s="9"/>
      <c r="PYW23" s="8"/>
      <c r="PYX23" s="9"/>
      <c r="PYY23" s="8"/>
      <c r="PYZ23" s="9"/>
      <c r="PZA23" s="9"/>
      <c r="PZB23" s="8"/>
      <c r="PZC23" s="8"/>
      <c r="PZD23" s="8"/>
      <c r="PZE23" s="8"/>
      <c r="PZF23" s="9"/>
      <c r="PZG23" s="9"/>
      <c r="PZH23" s="8"/>
      <c r="PZI23" s="9"/>
      <c r="PZJ23" s="8"/>
      <c r="PZK23" s="9"/>
      <c r="PZL23" s="9"/>
      <c r="PZM23" s="8"/>
      <c r="PZN23" s="8"/>
      <c r="PZO23" s="8"/>
      <c r="PZP23" s="8"/>
      <c r="PZQ23" s="9"/>
      <c r="PZR23" s="9"/>
      <c r="PZS23" s="8"/>
      <c r="PZT23" s="9"/>
      <c r="PZU23" s="8"/>
      <c r="PZV23" s="9"/>
      <c r="PZW23" s="9"/>
      <c r="PZX23" s="8"/>
      <c r="PZY23" s="8"/>
      <c r="PZZ23" s="8"/>
      <c r="QAA23" s="8"/>
      <c r="QAB23" s="9"/>
      <c r="QAC23" s="9"/>
      <c r="QAD23" s="8"/>
      <c r="QAE23" s="9"/>
      <c r="QAF23" s="8"/>
      <c r="QAG23" s="9"/>
      <c r="QAH23" s="9"/>
      <c r="QAI23" s="8"/>
      <c r="QAJ23" s="8"/>
      <c r="QAK23" s="8"/>
      <c r="QAL23" s="8"/>
      <c r="QAM23" s="9"/>
      <c r="QAN23" s="9"/>
      <c r="QAO23" s="8"/>
      <c r="QAP23" s="9"/>
      <c r="QAQ23" s="8"/>
      <c r="QAR23" s="9"/>
      <c r="QAS23" s="9"/>
      <c r="QAT23" s="8"/>
      <c r="QAU23" s="8"/>
      <c r="QAV23" s="8"/>
      <c r="QAW23" s="8"/>
      <c r="QAX23" s="9"/>
      <c r="QAY23" s="9"/>
      <c r="QAZ23" s="8"/>
      <c r="QBA23" s="9"/>
      <c r="QBB23" s="8"/>
      <c r="QBC23" s="9"/>
      <c r="QBD23" s="9"/>
      <c r="QBE23" s="8"/>
      <c r="QBF23" s="8"/>
      <c r="QBG23" s="8"/>
      <c r="QBH23" s="8"/>
      <c r="QBI23" s="9"/>
      <c r="QBJ23" s="9"/>
      <c r="QBK23" s="8"/>
      <c r="QBL23" s="9"/>
      <c r="QBM23" s="8"/>
      <c r="QBN23" s="9"/>
      <c r="QBO23" s="9"/>
      <c r="QBP23" s="8"/>
      <c r="QBQ23" s="8"/>
      <c r="QBR23" s="8"/>
      <c r="QBS23" s="8"/>
      <c r="QBT23" s="9"/>
      <c r="QBU23" s="9"/>
      <c r="QBV23" s="8"/>
      <c r="QBW23" s="9"/>
      <c r="QBX23" s="8"/>
      <c r="QBY23" s="9"/>
      <c r="QBZ23" s="9"/>
      <c r="QCA23" s="8"/>
      <c r="QCB23" s="8"/>
      <c r="QCC23" s="8"/>
      <c r="QCD23" s="8"/>
      <c r="QCE23" s="9"/>
      <c r="QCF23" s="9"/>
      <c r="QCG23" s="8"/>
      <c r="QCH23" s="9"/>
      <c r="QCI23" s="8"/>
      <c r="QCJ23" s="9"/>
      <c r="QCK23" s="9"/>
      <c r="QCL23" s="8"/>
      <c r="QCM23" s="8"/>
      <c r="QCN23" s="8"/>
      <c r="QCO23" s="8"/>
      <c r="QCP23" s="9"/>
      <c r="QCQ23" s="9"/>
      <c r="QCR23" s="8"/>
      <c r="QCS23" s="9"/>
      <c r="QCT23" s="8"/>
      <c r="QCU23" s="9"/>
      <c r="QCV23" s="9"/>
      <c r="QCW23" s="8"/>
      <c r="QCX23" s="8"/>
      <c r="QCY23" s="8"/>
      <c r="QCZ23" s="8"/>
      <c r="QDA23" s="9"/>
      <c r="QDB23" s="9"/>
      <c r="QDC23" s="8"/>
      <c r="QDD23" s="9"/>
      <c r="QDE23" s="8"/>
      <c r="QDF23" s="9"/>
      <c r="QDG23" s="9"/>
      <c r="QDH23" s="8"/>
      <c r="QDI23" s="8"/>
      <c r="QDJ23" s="8"/>
      <c r="QDK23" s="8"/>
      <c r="QDL23" s="9"/>
      <c r="QDM23" s="9"/>
      <c r="QDN23" s="8"/>
      <c r="QDO23" s="9"/>
      <c r="QDP23" s="8"/>
      <c r="QDQ23" s="9"/>
      <c r="QDR23" s="9"/>
      <c r="QDS23" s="8"/>
      <c r="QDT23" s="8"/>
      <c r="QDU23" s="8"/>
      <c r="QDV23" s="8"/>
      <c r="QDW23" s="9"/>
      <c r="QDX23" s="9"/>
      <c r="QDY23" s="8"/>
      <c r="QDZ23" s="9"/>
      <c r="QEA23" s="8"/>
      <c r="QEB23" s="9"/>
      <c r="QEC23" s="9"/>
      <c r="QED23" s="8"/>
      <c r="QEE23" s="8"/>
      <c r="QEF23" s="8"/>
      <c r="QEG23" s="8"/>
      <c r="QEH23" s="9"/>
      <c r="QEI23" s="9"/>
      <c r="QEJ23" s="8"/>
      <c r="QEK23" s="9"/>
      <c r="QEL23" s="8"/>
      <c r="QEM23" s="9"/>
      <c r="QEN23" s="9"/>
      <c r="QEO23" s="8"/>
      <c r="QEP23" s="8"/>
      <c r="QEQ23" s="8"/>
      <c r="QER23" s="8"/>
      <c r="QES23" s="9"/>
      <c r="QET23" s="9"/>
      <c r="QEU23" s="8"/>
      <c r="QEV23" s="9"/>
      <c r="QEW23" s="8"/>
      <c r="QEX23" s="9"/>
      <c r="QEY23" s="9"/>
      <c r="QEZ23" s="8"/>
      <c r="QFA23" s="8"/>
      <c r="QFB23" s="8"/>
      <c r="QFC23" s="8"/>
      <c r="QFD23" s="9"/>
      <c r="QFE23" s="9"/>
      <c r="QFF23" s="8"/>
      <c r="QFG23" s="9"/>
      <c r="QFH23" s="8"/>
      <c r="QFI23" s="9"/>
      <c r="QFJ23" s="9"/>
      <c r="QFK23" s="8"/>
      <c r="QFL23" s="8"/>
      <c r="QFM23" s="8"/>
      <c r="QFN23" s="8"/>
      <c r="QFO23" s="9"/>
      <c r="QFP23" s="9"/>
      <c r="QFQ23" s="8"/>
      <c r="QFR23" s="9"/>
      <c r="QFS23" s="8"/>
      <c r="QFT23" s="9"/>
      <c r="QFU23" s="9"/>
      <c r="QFV23" s="8"/>
      <c r="QFW23" s="8"/>
      <c r="QFX23" s="8"/>
      <c r="QFY23" s="8"/>
      <c r="QFZ23" s="9"/>
      <c r="QGA23" s="9"/>
      <c r="QGB23" s="8"/>
      <c r="QGC23" s="9"/>
      <c r="QGD23" s="8"/>
      <c r="QGE23" s="9"/>
      <c r="QGF23" s="9"/>
      <c r="QGG23" s="8"/>
      <c r="QGH23" s="8"/>
      <c r="QGI23" s="8"/>
      <c r="QGJ23" s="8"/>
      <c r="QGK23" s="9"/>
      <c r="QGL23" s="9"/>
      <c r="QGM23" s="8"/>
      <c r="QGN23" s="9"/>
      <c r="QGO23" s="8"/>
      <c r="QGP23" s="9"/>
      <c r="QGQ23" s="9"/>
      <c r="QGR23" s="8"/>
      <c r="QGS23" s="8"/>
      <c r="QGT23" s="8"/>
      <c r="QGU23" s="8"/>
      <c r="QGV23" s="9"/>
      <c r="QGW23" s="9"/>
      <c r="QGX23" s="8"/>
      <c r="QGY23" s="9"/>
      <c r="QGZ23" s="8"/>
      <c r="QHA23" s="9"/>
      <c r="QHB23" s="9"/>
      <c r="QHC23" s="8"/>
      <c r="QHD23" s="8"/>
      <c r="QHE23" s="8"/>
      <c r="QHF23" s="8"/>
      <c r="QHG23" s="9"/>
      <c r="QHH23" s="9"/>
      <c r="QHI23" s="8"/>
      <c r="QHJ23" s="9"/>
      <c r="QHK23" s="8"/>
      <c r="QHL23" s="9"/>
      <c r="QHM23" s="9"/>
      <c r="QHN23" s="8"/>
      <c r="QHO23" s="8"/>
      <c r="QHP23" s="8"/>
      <c r="QHQ23" s="8"/>
      <c r="QHR23" s="9"/>
      <c r="QHS23" s="9"/>
      <c r="QHT23" s="8"/>
      <c r="QHU23" s="9"/>
      <c r="QHV23" s="8"/>
      <c r="QHW23" s="9"/>
      <c r="QHX23" s="9"/>
      <c r="QHY23" s="8"/>
      <c r="QHZ23" s="8"/>
      <c r="QIA23" s="8"/>
      <c r="QIB23" s="8"/>
      <c r="QIC23" s="9"/>
      <c r="QID23" s="9"/>
      <c r="QIE23" s="8"/>
      <c r="QIF23" s="9"/>
      <c r="QIG23" s="8"/>
      <c r="QIH23" s="9"/>
      <c r="QII23" s="9"/>
      <c r="QIJ23" s="8"/>
      <c r="QIK23" s="8"/>
      <c r="QIL23" s="8"/>
      <c r="QIM23" s="8"/>
      <c r="QIN23" s="9"/>
      <c r="QIO23" s="9"/>
      <c r="QIP23" s="8"/>
      <c r="QIQ23" s="9"/>
      <c r="QIR23" s="8"/>
      <c r="QIS23" s="9"/>
      <c r="QIT23" s="9"/>
      <c r="QIU23" s="8"/>
      <c r="QIV23" s="8"/>
      <c r="QIW23" s="8"/>
      <c r="QIX23" s="8"/>
      <c r="QIY23" s="9"/>
      <c r="QIZ23" s="9"/>
      <c r="QJA23" s="8"/>
      <c r="QJB23" s="9"/>
      <c r="QJC23" s="8"/>
      <c r="QJD23" s="9"/>
      <c r="QJE23" s="9"/>
      <c r="QJF23" s="8"/>
      <c r="QJG23" s="8"/>
      <c r="QJH23" s="8"/>
      <c r="QJI23" s="8"/>
      <c r="QJJ23" s="9"/>
      <c r="QJK23" s="9"/>
      <c r="QJL23" s="8"/>
      <c r="QJM23" s="9"/>
      <c r="QJN23" s="8"/>
      <c r="QJO23" s="9"/>
      <c r="QJP23" s="9"/>
      <c r="QJQ23" s="8"/>
      <c r="QJR23" s="8"/>
      <c r="QJS23" s="8"/>
      <c r="QJT23" s="8"/>
      <c r="QJU23" s="9"/>
      <c r="QJV23" s="9"/>
      <c r="QJW23" s="8"/>
      <c r="QJX23" s="9"/>
      <c r="QJY23" s="8"/>
      <c r="QJZ23" s="9"/>
      <c r="QKA23" s="9"/>
      <c r="QKB23" s="8"/>
      <c r="QKC23" s="8"/>
      <c r="QKD23" s="8"/>
      <c r="QKE23" s="8"/>
      <c r="QKF23" s="9"/>
      <c r="QKG23" s="9"/>
      <c r="QKH23" s="8"/>
      <c r="QKI23" s="9"/>
      <c r="QKJ23" s="8"/>
      <c r="QKK23" s="9"/>
      <c r="QKL23" s="9"/>
      <c r="QKM23" s="8"/>
      <c r="QKN23" s="8"/>
      <c r="QKO23" s="8"/>
      <c r="QKP23" s="8"/>
      <c r="QKQ23" s="9"/>
      <c r="QKR23" s="9"/>
      <c r="QKS23" s="8"/>
      <c r="QKT23" s="9"/>
      <c r="QKU23" s="8"/>
      <c r="QKV23" s="9"/>
      <c r="QKW23" s="9"/>
      <c r="QKX23" s="8"/>
      <c r="QKY23" s="8"/>
      <c r="QKZ23" s="8"/>
      <c r="QLA23" s="8"/>
      <c r="QLB23" s="9"/>
      <c r="QLC23" s="9"/>
      <c r="QLD23" s="8"/>
      <c r="QLE23" s="9"/>
      <c r="QLF23" s="8"/>
      <c r="QLG23" s="9"/>
      <c r="QLH23" s="9"/>
      <c r="QLI23" s="8"/>
      <c r="QLJ23" s="8"/>
      <c r="QLK23" s="8"/>
      <c r="QLL23" s="8"/>
      <c r="QLM23" s="9"/>
      <c r="QLN23" s="9"/>
      <c r="QLO23" s="8"/>
      <c r="QLP23" s="9"/>
      <c r="QLQ23" s="8"/>
      <c r="QLR23" s="9"/>
      <c r="QLS23" s="9"/>
      <c r="QLT23" s="8"/>
      <c r="QLU23" s="8"/>
      <c r="QLV23" s="8"/>
      <c r="QLW23" s="8"/>
      <c r="QLX23" s="9"/>
      <c r="QLY23" s="9"/>
      <c r="QLZ23" s="8"/>
      <c r="QMA23" s="9"/>
      <c r="QMB23" s="8"/>
      <c r="QMC23" s="9"/>
      <c r="QMD23" s="9"/>
      <c r="QME23" s="8"/>
      <c r="QMF23" s="8"/>
      <c r="QMG23" s="8"/>
      <c r="QMH23" s="8"/>
      <c r="QMI23" s="9"/>
      <c r="QMJ23" s="9"/>
      <c r="QMK23" s="8"/>
      <c r="QML23" s="9"/>
      <c r="QMM23" s="8"/>
      <c r="QMN23" s="9"/>
      <c r="QMO23" s="9"/>
      <c r="QMP23" s="8"/>
      <c r="QMQ23" s="8"/>
      <c r="QMR23" s="8"/>
      <c r="QMS23" s="8"/>
      <c r="QMT23" s="9"/>
      <c r="QMU23" s="9"/>
      <c r="QMV23" s="8"/>
      <c r="QMW23" s="9"/>
      <c r="QMX23" s="8"/>
      <c r="QMY23" s="9"/>
      <c r="QMZ23" s="9"/>
      <c r="QNA23" s="8"/>
      <c r="QNB23" s="8"/>
      <c r="QNC23" s="8"/>
      <c r="QND23" s="8"/>
      <c r="QNE23" s="9"/>
      <c r="QNF23" s="9"/>
      <c r="QNG23" s="8"/>
      <c r="QNH23" s="9"/>
      <c r="QNI23" s="8"/>
      <c r="QNJ23" s="9"/>
      <c r="QNK23" s="9"/>
      <c r="QNL23" s="8"/>
      <c r="QNM23" s="8"/>
      <c r="QNN23" s="8"/>
      <c r="QNO23" s="8"/>
      <c r="QNP23" s="9"/>
      <c r="QNQ23" s="9"/>
      <c r="QNR23" s="8"/>
      <c r="QNS23" s="9"/>
      <c r="QNT23" s="8"/>
      <c r="QNU23" s="9"/>
      <c r="QNV23" s="9"/>
      <c r="QNW23" s="8"/>
      <c r="QNX23" s="8"/>
      <c r="QNY23" s="8"/>
      <c r="QNZ23" s="8"/>
      <c r="QOA23" s="9"/>
      <c r="QOB23" s="9"/>
      <c r="QOC23" s="8"/>
      <c r="QOD23" s="9"/>
      <c r="QOE23" s="8"/>
      <c r="QOF23" s="9"/>
      <c r="QOG23" s="9"/>
      <c r="QOH23" s="8"/>
      <c r="QOI23" s="8"/>
      <c r="QOJ23" s="8"/>
      <c r="QOK23" s="8"/>
      <c r="QOL23" s="9"/>
      <c r="QOM23" s="9"/>
      <c r="QON23" s="8"/>
      <c r="QOO23" s="9"/>
      <c r="QOP23" s="8"/>
      <c r="QOQ23" s="9"/>
      <c r="QOR23" s="9"/>
      <c r="QOS23" s="8"/>
      <c r="QOT23" s="8"/>
      <c r="QOU23" s="8"/>
      <c r="QOV23" s="8"/>
      <c r="QOW23" s="9"/>
      <c r="QOX23" s="9"/>
      <c r="QOY23" s="8"/>
      <c r="QOZ23" s="9"/>
      <c r="QPA23" s="8"/>
      <c r="QPB23" s="9"/>
      <c r="QPC23" s="9"/>
      <c r="QPD23" s="8"/>
      <c r="QPE23" s="8"/>
      <c r="QPF23" s="8"/>
      <c r="QPG23" s="8"/>
      <c r="QPH23" s="9"/>
      <c r="QPI23" s="9"/>
      <c r="QPJ23" s="8"/>
      <c r="QPK23" s="9"/>
      <c r="QPL23" s="8"/>
      <c r="QPM23" s="9"/>
      <c r="QPN23" s="9"/>
      <c r="QPO23" s="8"/>
      <c r="QPP23" s="8"/>
      <c r="QPQ23" s="8"/>
      <c r="QPR23" s="8"/>
      <c r="QPS23" s="9"/>
      <c r="QPT23" s="9"/>
      <c r="QPU23" s="8"/>
      <c r="QPV23" s="9"/>
      <c r="QPW23" s="8"/>
      <c r="QPX23" s="9"/>
      <c r="QPY23" s="9"/>
      <c r="QPZ23" s="8"/>
      <c r="QQA23" s="8"/>
      <c r="QQB23" s="8"/>
      <c r="QQC23" s="8"/>
      <c r="QQD23" s="9"/>
      <c r="QQE23" s="9"/>
      <c r="QQF23" s="8"/>
      <c r="QQG23" s="9"/>
      <c r="QQH23" s="8"/>
      <c r="QQI23" s="9"/>
      <c r="QQJ23" s="9"/>
      <c r="QQK23" s="8"/>
      <c r="QQL23" s="8"/>
      <c r="QQM23" s="8"/>
      <c r="QQN23" s="8"/>
      <c r="QQO23" s="9"/>
      <c r="QQP23" s="9"/>
      <c r="QQQ23" s="8"/>
      <c r="QQR23" s="9"/>
      <c r="QQS23" s="8"/>
      <c r="QQT23" s="9"/>
      <c r="QQU23" s="9"/>
      <c r="QQV23" s="8"/>
      <c r="QQW23" s="8"/>
      <c r="QQX23" s="8"/>
      <c r="QQY23" s="8"/>
      <c r="QQZ23" s="9"/>
      <c r="QRA23" s="9"/>
      <c r="QRB23" s="8"/>
      <c r="QRC23" s="9"/>
      <c r="QRD23" s="8"/>
      <c r="QRE23" s="9"/>
      <c r="QRF23" s="9"/>
      <c r="QRG23" s="8"/>
      <c r="QRH23" s="8"/>
      <c r="QRI23" s="8"/>
      <c r="QRJ23" s="8"/>
      <c r="QRK23" s="9"/>
      <c r="QRL23" s="9"/>
      <c r="QRM23" s="8"/>
      <c r="QRN23" s="9"/>
      <c r="QRO23" s="8"/>
      <c r="QRP23" s="9"/>
      <c r="QRQ23" s="9"/>
      <c r="QRR23" s="8"/>
      <c r="QRS23" s="8"/>
      <c r="QRT23" s="8"/>
      <c r="QRU23" s="8"/>
      <c r="QRV23" s="9"/>
      <c r="QRW23" s="9"/>
      <c r="QRX23" s="8"/>
      <c r="QRY23" s="9"/>
      <c r="QRZ23" s="8"/>
      <c r="QSA23" s="9"/>
      <c r="QSB23" s="9"/>
      <c r="QSC23" s="8"/>
      <c r="QSD23" s="8"/>
      <c r="QSE23" s="8"/>
      <c r="QSF23" s="8"/>
      <c r="QSG23" s="9"/>
      <c r="QSH23" s="9"/>
      <c r="QSI23" s="8"/>
      <c r="QSJ23" s="9"/>
      <c r="QSK23" s="8"/>
      <c r="QSL23" s="9"/>
      <c r="QSM23" s="9"/>
      <c r="QSN23" s="8"/>
      <c r="QSO23" s="8"/>
      <c r="QSP23" s="8"/>
      <c r="QSQ23" s="8"/>
      <c r="QSR23" s="9"/>
      <c r="QSS23" s="9"/>
      <c r="QST23" s="8"/>
      <c r="QSU23" s="9"/>
      <c r="QSV23" s="8"/>
      <c r="QSW23" s="9"/>
      <c r="QSX23" s="9"/>
      <c r="QSY23" s="8"/>
      <c r="QSZ23" s="8"/>
      <c r="QTA23" s="8"/>
      <c r="QTB23" s="8"/>
      <c r="QTC23" s="9"/>
      <c r="QTD23" s="9"/>
      <c r="QTE23" s="8"/>
      <c r="QTF23" s="9"/>
      <c r="QTG23" s="8"/>
      <c r="QTH23" s="9"/>
      <c r="QTI23" s="9"/>
      <c r="QTJ23" s="8"/>
      <c r="QTK23" s="8"/>
      <c r="QTL23" s="8"/>
      <c r="QTM23" s="8"/>
      <c r="QTN23" s="9"/>
      <c r="QTO23" s="9"/>
      <c r="QTP23" s="8"/>
      <c r="QTQ23" s="9"/>
      <c r="QTR23" s="8"/>
      <c r="QTS23" s="9"/>
      <c r="QTT23" s="9"/>
      <c r="QTU23" s="8"/>
      <c r="QTV23" s="8"/>
      <c r="QTW23" s="8"/>
      <c r="QTX23" s="8"/>
      <c r="QTY23" s="9"/>
      <c r="QTZ23" s="9"/>
      <c r="QUA23" s="8"/>
      <c r="QUB23" s="9"/>
      <c r="QUC23" s="8"/>
      <c r="QUD23" s="9"/>
      <c r="QUE23" s="9"/>
      <c r="QUF23" s="8"/>
      <c r="QUG23" s="8"/>
      <c r="QUH23" s="8"/>
      <c r="QUI23" s="8"/>
      <c r="QUJ23" s="9"/>
      <c r="QUK23" s="9"/>
      <c r="QUL23" s="8"/>
      <c r="QUM23" s="9"/>
      <c r="QUN23" s="8"/>
      <c r="QUO23" s="9"/>
      <c r="QUP23" s="9"/>
      <c r="QUQ23" s="8"/>
      <c r="QUR23" s="8"/>
      <c r="QUS23" s="8"/>
      <c r="QUT23" s="8"/>
      <c r="QUU23" s="9"/>
      <c r="QUV23" s="9"/>
      <c r="QUW23" s="8"/>
      <c r="QUX23" s="9"/>
      <c r="QUY23" s="8"/>
      <c r="QUZ23" s="9"/>
      <c r="QVA23" s="9"/>
      <c r="QVB23" s="8"/>
      <c r="QVC23" s="8"/>
      <c r="QVD23" s="8"/>
      <c r="QVE23" s="8"/>
      <c r="QVF23" s="9"/>
      <c r="QVG23" s="9"/>
      <c r="QVH23" s="8"/>
      <c r="QVI23" s="9"/>
      <c r="QVJ23" s="8"/>
      <c r="QVK23" s="9"/>
      <c r="QVL23" s="9"/>
      <c r="QVM23" s="8"/>
      <c r="QVN23" s="8"/>
      <c r="QVO23" s="8"/>
      <c r="QVP23" s="8"/>
      <c r="QVQ23" s="9"/>
      <c r="QVR23" s="9"/>
      <c r="QVS23" s="8"/>
      <c r="QVT23" s="9"/>
      <c r="QVU23" s="8"/>
      <c r="QVV23" s="9"/>
      <c r="QVW23" s="9"/>
      <c r="QVX23" s="8"/>
      <c r="QVY23" s="8"/>
      <c r="QVZ23" s="8"/>
      <c r="QWA23" s="8"/>
      <c r="QWB23" s="9"/>
      <c r="QWC23" s="9"/>
      <c r="QWD23" s="8"/>
      <c r="QWE23" s="9"/>
      <c r="QWF23" s="8"/>
      <c r="QWG23" s="9"/>
      <c r="QWH23" s="9"/>
      <c r="QWI23" s="8"/>
      <c r="QWJ23" s="8"/>
      <c r="QWK23" s="8"/>
      <c r="QWL23" s="8"/>
      <c r="QWM23" s="9"/>
      <c r="QWN23" s="9"/>
      <c r="QWO23" s="8"/>
      <c r="QWP23" s="9"/>
      <c r="QWQ23" s="8"/>
      <c r="QWR23" s="9"/>
      <c r="QWS23" s="9"/>
      <c r="QWT23" s="8"/>
      <c r="QWU23" s="8"/>
      <c r="QWV23" s="8"/>
      <c r="QWW23" s="8"/>
      <c r="QWX23" s="9"/>
      <c r="QWY23" s="9"/>
      <c r="QWZ23" s="8"/>
      <c r="QXA23" s="9"/>
      <c r="QXB23" s="8"/>
      <c r="QXC23" s="9"/>
      <c r="QXD23" s="9"/>
      <c r="QXE23" s="8"/>
      <c r="QXF23" s="8"/>
      <c r="QXG23" s="8"/>
      <c r="QXH23" s="8"/>
      <c r="QXI23" s="9"/>
      <c r="QXJ23" s="9"/>
      <c r="QXK23" s="8"/>
      <c r="QXL23" s="9"/>
      <c r="QXM23" s="8"/>
      <c r="QXN23" s="9"/>
      <c r="QXO23" s="9"/>
      <c r="QXP23" s="8"/>
      <c r="QXQ23" s="8"/>
      <c r="QXR23" s="8"/>
      <c r="QXS23" s="8"/>
      <c r="QXT23" s="9"/>
      <c r="QXU23" s="9"/>
      <c r="QXV23" s="8"/>
      <c r="QXW23" s="9"/>
      <c r="QXX23" s="8"/>
      <c r="QXY23" s="9"/>
      <c r="QXZ23" s="9"/>
      <c r="QYA23" s="8"/>
      <c r="QYB23" s="8"/>
      <c r="QYC23" s="8"/>
      <c r="QYD23" s="8"/>
      <c r="QYE23" s="9"/>
      <c r="QYF23" s="9"/>
      <c r="QYG23" s="8"/>
      <c r="QYH23" s="9"/>
      <c r="QYI23" s="8"/>
      <c r="QYJ23" s="9"/>
      <c r="QYK23" s="9"/>
      <c r="QYL23" s="8"/>
      <c r="QYM23" s="8"/>
      <c r="QYN23" s="8"/>
      <c r="QYO23" s="8"/>
      <c r="QYP23" s="9"/>
      <c r="QYQ23" s="9"/>
      <c r="QYR23" s="8"/>
      <c r="QYS23" s="9"/>
      <c r="QYT23" s="8"/>
      <c r="QYU23" s="9"/>
      <c r="QYV23" s="9"/>
      <c r="QYW23" s="8"/>
      <c r="QYX23" s="8"/>
      <c r="QYY23" s="8"/>
      <c r="QYZ23" s="8"/>
      <c r="QZA23" s="9"/>
      <c r="QZB23" s="9"/>
      <c r="QZC23" s="8"/>
      <c r="QZD23" s="9"/>
      <c r="QZE23" s="8"/>
      <c r="QZF23" s="9"/>
      <c r="QZG23" s="9"/>
      <c r="QZH23" s="8"/>
      <c r="QZI23" s="8"/>
      <c r="QZJ23" s="8"/>
      <c r="QZK23" s="8"/>
      <c r="QZL23" s="9"/>
      <c r="QZM23" s="9"/>
      <c r="QZN23" s="8"/>
      <c r="QZO23" s="9"/>
      <c r="QZP23" s="8"/>
      <c r="QZQ23" s="9"/>
      <c r="QZR23" s="9"/>
      <c r="QZS23" s="8"/>
      <c r="QZT23" s="8"/>
      <c r="QZU23" s="8"/>
      <c r="QZV23" s="8"/>
      <c r="QZW23" s="9"/>
      <c r="QZX23" s="9"/>
      <c r="QZY23" s="8"/>
      <c r="QZZ23" s="9"/>
      <c r="RAA23" s="8"/>
      <c r="RAB23" s="9"/>
      <c r="RAC23" s="9"/>
      <c r="RAD23" s="8"/>
      <c r="RAE23" s="8"/>
      <c r="RAF23" s="8"/>
      <c r="RAG23" s="8"/>
      <c r="RAH23" s="9"/>
      <c r="RAI23" s="9"/>
      <c r="RAJ23" s="8"/>
      <c r="RAK23" s="9"/>
      <c r="RAL23" s="8"/>
      <c r="RAM23" s="9"/>
      <c r="RAN23" s="9"/>
      <c r="RAO23" s="8"/>
      <c r="RAP23" s="8"/>
      <c r="RAQ23" s="8"/>
      <c r="RAR23" s="8"/>
      <c r="RAS23" s="9"/>
      <c r="RAT23" s="9"/>
      <c r="RAU23" s="8"/>
      <c r="RAV23" s="9"/>
      <c r="RAW23" s="8"/>
      <c r="RAX23" s="9"/>
      <c r="RAY23" s="9"/>
      <c r="RAZ23" s="8"/>
      <c r="RBA23" s="8"/>
      <c r="RBB23" s="8"/>
      <c r="RBC23" s="8"/>
      <c r="RBD23" s="9"/>
      <c r="RBE23" s="9"/>
      <c r="RBF23" s="8"/>
      <c r="RBG23" s="9"/>
      <c r="RBH23" s="8"/>
      <c r="RBI23" s="9"/>
      <c r="RBJ23" s="9"/>
      <c r="RBK23" s="8"/>
      <c r="RBL23" s="8"/>
      <c r="RBM23" s="8"/>
      <c r="RBN23" s="8"/>
      <c r="RBO23" s="9"/>
      <c r="RBP23" s="9"/>
      <c r="RBQ23" s="8"/>
      <c r="RBR23" s="9"/>
      <c r="RBS23" s="8"/>
      <c r="RBT23" s="9"/>
      <c r="RBU23" s="9"/>
      <c r="RBV23" s="8"/>
      <c r="RBW23" s="8"/>
      <c r="RBX23" s="8"/>
      <c r="RBY23" s="8"/>
      <c r="RBZ23" s="9"/>
      <c r="RCA23" s="9"/>
      <c r="RCB23" s="8"/>
      <c r="RCC23" s="9"/>
      <c r="RCD23" s="8"/>
      <c r="RCE23" s="9"/>
      <c r="RCF23" s="9"/>
      <c r="RCG23" s="8"/>
      <c r="RCH23" s="8"/>
      <c r="RCI23" s="8"/>
      <c r="RCJ23" s="8"/>
      <c r="RCK23" s="9"/>
      <c r="RCL23" s="9"/>
      <c r="RCM23" s="8"/>
      <c r="RCN23" s="9"/>
      <c r="RCO23" s="8"/>
      <c r="RCP23" s="9"/>
      <c r="RCQ23" s="9"/>
      <c r="RCR23" s="8"/>
      <c r="RCS23" s="8"/>
      <c r="RCT23" s="8"/>
      <c r="RCU23" s="8"/>
      <c r="RCV23" s="9"/>
      <c r="RCW23" s="9"/>
      <c r="RCX23" s="8"/>
      <c r="RCY23" s="9"/>
      <c r="RCZ23" s="8"/>
      <c r="RDA23" s="9"/>
      <c r="RDB23" s="9"/>
      <c r="RDC23" s="8"/>
      <c r="RDD23" s="8"/>
      <c r="RDE23" s="8"/>
      <c r="RDF23" s="8"/>
      <c r="RDG23" s="9"/>
      <c r="RDH23" s="9"/>
      <c r="RDI23" s="8"/>
      <c r="RDJ23" s="9"/>
      <c r="RDK23" s="8"/>
      <c r="RDL23" s="9"/>
      <c r="RDM23" s="9"/>
      <c r="RDN23" s="8"/>
      <c r="RDO23" s="8"/>
      <c r="RDP23" s="8"/>
      <c r="RDQ23" s="8"/>
      <c r="RDR23" s="9"/>
      <c r="RDS23" s="9"/>
      <c r="RDT23" s="8"/>
      <c r="RDU23" s="9"/>
      <c r="RDV23" s="8"/>
      <c r="RDW23" s="9"/>
      <c r="RDX23" s="9"/>
      <c r="RDY23" s="8"/>
      <c r="RDZ23" s="8"/>
      <c r="REA23" s="8"/>
      <c r="REB23" s="8"/>
      <c r="REC23" s="9"/>
      <c r="RED23" s="9"/>
      <c r="REE23" s="8"/>
      <c r="REF23" s="9"/>
      <c r="REG23" s="8"/>
      <c r="REH23" s="9"/>
      <c r="REI23" s="9"/>
      <c r="REJ23" s="8"/>
      <c r="REK23" s="8"/>
      <c r="REL23" s="8"/>
      <c r="REM23" s="8"/>
      <c r="REN23" s="9"/>
      <c r="REO23" s="9"/>
      <c r="REP23" s="8"/>
      <c r="REQ23" s="9"/>
      <c r="RER23" s="8"/>
      <c r="RES23" s="9"/>
      <c r="RET23" s="9"/>
      <c r="REU23" s="8"/>
      <c r="REV23" s="8"/>
      <c r="REW23" s="8"/>
      <c r="REX23" s="8"/>
      <c r="REY23" s="9"/>
      <c r="REZ23" s="9"/>
      <c r="RFA23" s="8"/>
      <c r="RFB23" s="9"/>
      <c r="RFC23" s="8"/>
      <c r="RFD23" s="9"/>
      <c r="RFE23" s="9"/>
      <c r="RFF23" s="8"/>
      <c r="RFG23" s="8"/>
      <c r="RFH23" s="8"/>
      <c r="RFI23" s="8"/>
      <c r="RFJ23" s="9"/>
      <c r="RFK23" s="9"/>
      <c r="RFL23" s="8"/>
      <c r="RFM23" s="9"/>
      <c r="RFN23" s="8"/>
      <c r="RFO23" s="9"/>
      <c r="RFP23" s="9"/>
      <c r="RFQ23" s="8"/>
      <c r="RFR23" s="8"/>
      <c r="RFS23" s="8"/>
      <c r="RFT23" s="8"/>
      <c r="RFU23" s="9"/>
      <c r="RFV23" s="9"/>
      <c r="RFW23" s="8"/>
      <c r="RFX23" s="9"/>
      <c r="RFY23" s="8"/>
      <c r="RFZ23" s="9"/>
      <c r="RGA23" s="9"/>
      <c r="RGB23" s="8"/>
      <c r="RGC23" s="8"/>
      <c r="RGD23" s="8"/>
      <c r="RGE23" s="8"/>
      <c r="RGF23" s="9"/>
      <c r="RGG23" s="9"/>
      <c r="RGH23" s="8"/>
      <c r="RGI23" s="9"/>
      <c r="RGJ23" s="8"/>
      <c r="RGK23" s="9"/>
      <c r="RGL23" s="9"/>
      <c r="RGM23" s="8"/>
      <c r="RGN23" s="8"/>
      <c r="RGO23" s="8"/>
      <c r="RGP23" s="8"/>
      <c r="RGQ23" s="9"/>
      <c r="RGR23" s="9"/>
      <c r="RGS23" s="8"/>
      <c r="RGT23" s="9"/>
      <c r="RGU23" s="8"/>
      <c r="RGV23" s="9"/>
      <c r="RGW23" s="9"/>
      <c r="RGX23" s="8"/>
      <c r="RGY23" s="8"/>
      <c r="RGZ23" s="8"/>
      <c r="RHA23" s="8"/>
      <c r="RHB23" s="9"/>
      <c r="RHC23" s="9"/>
      <c r="RHD23" s="8"/>
      <c r="RHE23" s="9"/>
      <c r="RHF23" s="8"/>
      <c r="RHG23" s="9"/>
      <c r="RHH23" s="9"/>
      <c r="RHI23" s="8"/>
      <c r="RHJ23" s="8"/>
      <c r="RHK23" s="8"/>
      <c r="RHL23" s="8"/>
      <c r="RHM23" s="9"/>
      <c r="RHN23" s="9"/>
      <c r="RHO23" s="8"/>
      <c r="RHP23" s="9"/>
      <c r="RHQ23" s="8"/>
      <c r="RHR23" s="9"/>
      <c r="RHS23" s="9"/>
      <c r="RHT23" s="8"/>
      <c r="RHU23" s="8"/>
      <c r="RHV23" s="8"/>
      <c r="RHW23" s="8"/>
      <c r="RHX23" s="9"/>
      <c r="RHY23" s="9"/>
      <c r="RHZ23" s="8"/>
      <c r="RIA23" s="9"/>
      <c r="RIB23" s="8"/>
      <c r="RIC23" s="9"/>
      <c r="RID23" s="9"/>
      <c r="RIE23" s="8"/>
      <c r="RIF23" s="8"/>
      <c r="RIG23" s="8"/>
      <c r="RIH23" s="8"/>
      <c r="RII23" s="9"/>
      <c r="RIJ23" s="9"/>
      <c r="RIK23" s="8"/>
      <c r="RIL23" s="9"/>
      <c r="RIM23" s="8"/>
      <c r="RIN23" s="9"/>
      <c r="RIO23" s="9"/>
      <c r="RIP23" s="8"/>
      <c r="RIQ23" s="8"/>
      <c r="RIR23" s="8"/>
      <c r="RIS23" s="8"/>
      <c r="RIT23" s="9"/>
      <c r="RIU23" s="9"/>
      <c r="RIV23" s="8"/>
      <c r="RIW23" s="9"/>
      <c r="RIX23" s="8"/>
      <c r="RIY23" s="9"/>
      <c r="RIZ23" s="9"/>
      <c r="RJA23" s="8"/>
      <c r="RJB23" s="8"/>
      <c r="RJC23" s="8"/>
      <c r="RJD23" s="8"/>
      <c r="RJE23" s="9"/>
      <c r="RJF23" s="9"/>
      <c r="RJG23" s="8"/>
      <c r="RJH23" s="9"/>
      <c r="RJI23" s="8"/>
      <c r="RJJ23" s="9"/>
      <c r="RJK23" s="9"/>
      <c r="RJL23" s="8"/>
      <c r="RJM23" s="8"/>
      <c r="RJN23" s="8"/>
      <c r="RJO23" s="8"/>
      <c r="RJP23" s="9"/>
      <c r="RJQ23" s="9"/>
      <c r="RJR23" s="8"/>
      <c r="RJS23" s="9"/>
      <c r="RJT23" s="8"/>
      <c r="RJU23" s="9"/>
      <c r="RJV23" s="9"/>
      <c r="RJW23" s="8"/>
      <c r="RJX23" s="8"/>
      <c r="RJY23" s="8"/>
      <c r="RJZ23" s="8"/>
      <c r="RKA23" s="9"/>
      <c r="RKB23" s="9"/>
      <c r="RKC23" s="8"/>
      <c r="RKD23" s="9"/>
      <c r="RKE23" s="8"/>
      <c r="RKF23" s="9"/>
      <c r="RKG23" s="9"/>
      <c r="RKH23" s="8"/>
      <c r="RKI23" s="8"/>
      <c r="RKJ23" s="8"/>
      <c r="RKK23" s="8"/>
      <c r="RKL23" s="9"/>
      <c r="RKM23" s="9"/>
      <c r="RKN23" s="8"/>
      <c r="RKO23" s="9"/>
      <c r="RKP23" s="8"/>
      <c r="RKQ23" s="9"/>
      <c r="RKR23" s="9"/>
      <c r="RKS23" s="8"/>
      <c r="RKT23" s="8"/>
      <c r="RKU23" s="8"/>
      <c r="RKV23" s="8"/>
      <c r="RKW23" s="9"/>
      <c r="RKX23" s="9"/>
      <c r="RKY23" s="8"/>
      <c r="RKZ23" s="9"/>
      <c r="RLA23" s="8"/>
      <c r="RLB23" s="9"/>
      <c r="RLC23" s="9"/>
      <c r="RLD23" s="8"/>
      <c r="RLE23" s="8"/>
      <c r="RLF23" s="8"/>
      <c r="RLG23" s="8"/>
      <c r="RLH23" s="9"/>
      <c r="RLI23" s="9"/>
      <c r="RLJ23" s="8"/>
      <c r="RLK23" s="9"/>
      <c r="RLL23" s="8"/>
      <c r="RLM23" s="9"/>
      <c r="RLN23" s="9"/>
      <c r="RLO23" s="8"/>
      <c r="RLP23" s="8"/>
      <c r="RLQ23" s="8"/>
      <c r="RLR23" s="8"/>
      <c r="RLS23" s="9"/>
      <c r="RLT23" s="9"/>
      <c r="RLU23" s="8"/>
      <c r="RLV23" s="9"/>
      <c r="RLW23" s="8"/>
      <c r="RLX23" s="9"/>
      <c r="RLY23" s="9"/>
      <c r="RLZ23" s="8"/>
      <c r="RMA23" s="8"/>
      <c r="RMB23" s="8"/>
      <c r="RMC23" s="8"/>
      <c r="RMD23" s="9"/>
      <c r="RME23" s="9"/>
      <c r="RMF23" s="8"/>
      <c r="RMG23" s="9"/>
      <c r="RMH23" s="8"/>
      <c r="RMI23" s="9"/>
      <c r="RMJ23" s="9"/>
      <c r="RMK23" s="8"/>
      <c r="RML23" s="8"/>
      <c r="RMM23" s="8"/>
      <c r="RMN23" s="8"/>
      <c r="RMO23" s="9"/>
      <c r="RMP23" s="9"/>
      <c r="RMQ23" s="8"/>
      <c r="RMR23" s="9"/>
      <c r="RMS23" s="8"/>
      <c r="RMT23" s="9"/>
      <c r="RMU23" s="9"/>
      <c r="RMV23" s="8"/>
      <c r="RMW23" s="8"/>
      <c r="RMX23" s="8"/>
      <c r="RMY23" s="8"/>
      <c r="RMZ23" s="9"/>
      <c r="RNA23" s="9"/>
      <c r="RNB23" s="8"/>
      <c r="RNC23" s="9"/>
      <c r="RND23" s="8"/>
      <c r="RNE23" s="9"/>
      <c r="RNF23" s="9"/>
      <c r="RNG23" s="8"/>
      <c r="RNH23" s="8"/>
      <c r="RNI23" s="8"/>
      <c r="RNJ23" s="8"/>
      <c r="RNK23" s="9"/>
      <c r="RNL23" s="9"/>
      <c r="RNM23" s="8"/>
      <c r="RNN23" s="9"/>
      <c r="RNO23" s="8"/>
      <c r="RNP23" s="9"/>
      <c r="RNQ23" s="9"/>
      <c r="RNR23" s="8"/>
      <c r="RNS23" s="8"/>
      <c r="RNT23" s="8"/>
      <c r="RNU23" s="8"/>
      <c r="RNV23" s="9"/>
      <c r="RNW23" s="9"/>
      <c r="RNX23" s="8"/>
      <c r="RNY23" s="9"/>
      <c r="RNZ23" s="8"/>
      <c r="ROA23" s="9"/>
      <c r="ROB23" s="9"/>
      <c r="ROC23" s="8"/>
      <c r="ROD23" s="8"/>
      <c r="ROE23" s="8"/>
      <c r="ROF23" s="8"/>
      <c r="ROG23" s="9"/>
      <c r="ROH23" s="9"/>
      <c r="ROI23" s="8"/>
      <c r="ROJ23" s="9"/>
      <c r="ROK23" s="8"/>
      <c r="ROL23" s="9"/>
      <c r="ROM23" s="9"/>
      <c r="RON23" s="8"/>
      <c r="ROO23" s="8"/>
      <c r="ROP23" s="8"/>
      <c r="ROQ23" s="8"/>
      <c r="ROR23" s="9"/>
      <c r="ROS23" s="9"/>
      <c r="ROT23" s="8"/>
      <c r="ROU23" s="9"/>
      <c r="ROV23" s="8"/>
      <c r="ROW23" s="9"/>
      <c r="ROX23" s="9"/>
      <c r="ROY23" s="8"/>
      <c r="ROZ23" s="8"/>
      <c r="RPA23" s="8"/>
      <c r="RPB23" s="8"/>
      <c r="RPC23" s="9"/>
      <c r="RPD23" s="9"/>
      <c r="RPE23" s="8"/>
      <c r="RPF23" s="9"/>
      <c r="RPG23" s="8"/>
      <c r="RPH23" s="9"/>
      <c r="RPI23" s="9"/>
      <c r="RPJ23" s="8"/>
      <c r="RPK23" s="8"/>
      <c r="RPL23" s="8"/>
      <c r="RPM23" s="8"/>
      <c r="RPN23" s="9"/>
      <c r="RPO23" s="9"/>
      <c r="RPP23" s="8"/>
      <c r="RPQ23" s="9"/>
      <c r="RPR23" s="8"/>
      <c r="RPS23" s="9"/>
      <c r="RPT23" s="9"/>
      <c r="RPU23" s="8"/>
      <c r="RPV23" s="8"/>
      <c r="RPW23" s="8"/>
      <c r="RPX23" s="8"/>
      <c r="RPY23" s="9"/>
      <c r="RPZ23" s="9"/>
      <c r="RQA23" s="8"/>
      <c r="RQB23" s="9"/>
      <c r="RQC23" s="8"/>
      <c r="RQD23" s="9"/>
      <c r="RQE23" s="9"/>
      <c r="RQF23" s="8"/>
      <c r="RQG23" s="8"/>
      <c r="RQH23" s="8"/>
      <c r="RQI23" s="8"/>
      <c r="RQJ23" s="9"/>
      <c r="RQK23" s="9"/>
      <c r="RQL23" s="8"/>
      <c r="RQM23" s="9"/>
      <c r="RQN23" s="8"/>
      <c r="RQO23" s="9"/>
      <c r="RQP23" s="9"/>
      <c r="RQQ23" s="8"/>
      <c r="RQR23" s="8"/>
      <c r="RQS23" s="8"/>
      <c r="RQT23" s="8"/>
      <c r="RQU23" s="9"/>
      <c r="RQV23" s="9"/>
      <c r="RQW23" s="8"/>
      <c r="RQX23" s="9"/>
      <c r="RQY23" s="8"/>
      <c r="RQZ23" s="9"/>
      <c r="RRA23" s="9"/>
      <c r="RRB23" s="8"/>
      <c r="RRC23" s="8"/>
      <c r="RRD23" s="8"/>
      <c r="RRE23" s="8"/>
      <c r="RRF23" s="9"/>
      <c r="RRG23" s="9"/>
      <c r="RRH23" s="8"/>
      <c r="RRI23" s="9"/>
      <c r="RRJ23" s="8"/>
      <c r="RRK23" s="9"/>
      <c r="RRL23" s="9"/>
      <c r="RRM23" s="8"/>
      <c r="RRN23" s="8"/>
      <c r="RRO23" s="8"/>
      <c r="RRP23" s="8"/>
      <c r="RRQ23" s="9"/>
      <c r="RRR23" s="9"/>
      <c r="RRS23" s="8"/>
      <c r="RRT23" s="9"/>
      <c r="RRU23" s="8"/>
      <c r="RRV23" s="9"/>
      <c r="RRW23" s="9"/>
      <c r="RRX23" s="8"/>
      <c r="RRY23" s="8"/>
      <c r="RRZ23" s="8"/>
      <c r="RSA23" s="8"/>
      <c r="RSB23" s="9"/>
      <c r="RSC23" s="9"/>
      <c r="RSD23" s="8"/>
      <c r="RSE23" s="9"/>
      <c r="RSF23" s="8"/>
      <c r="RSG23" s="9"/>
      <c r="RSH23" s="9"/>
      <c r="RSI23" s="8"/>
      <c r="RSJ23" s="8"/>
      <c r="RSK23" s="8"/>
      <c r="RSL23" s="8"/>
      <c r="RSM23" s="9"/>
      <c r="RSN23" s="9"/>
      <c r="RSO23" s="8"/>
      <c r="RSP23" s="9"/>
      <c r="RSQ23" s="8"/>
      <c r="RSR23" s="9"/>
      <c r="RSS23" s="9"/>
      <c r="RST23" s="8"/>
      <c r="RSU23" s="8"/>
      <c r="RSV23" s="8"/>
      <c r="RSW23" s="8"/>
      <c r="RSX23" s="9"/>
      <c r="RSY23" s="9"/>
      <c r="RSZ23" s="8"/>
      <c r="RTA23" s="9"/>
      <c r="RTB23" s="8"/>
      <c r="RTC23" s="9"/>
      <c r="RTD23" s="9"/>
      <c r="RTE23" s="8"/>
      <c r="RTF23" s="8"/>
      <c r="RTG23" s="8"/>
      <c r="RTH23" s="8"/>
      <c r="RTI23" s="9"/>
      <c r="RTJ23" s="9"/>
      <c r="RTK23" s="8"/>
      <c r="RTL23" s="9"/>
      <c r="RTM23" s="8"/>
      <c r="RTN23" s="9"/>
      <c r="RTO23" s="9"/>
      <c r="RTP23" s="8"/>
      <c r="RTQ23" s="8"/>
      <c r="RTR23" s="8"/>
      <c r="RTS23" s="8"/>
      <c r="RTT23" s="9"/>
      <c r="RTU23" s="9"/>
      <c r="RTV23" s="8"/>
      <c r="RTW23" s="9"/>
      <c r="RTX23" s="8"/>
      <c r="RTY23" s="9"/>
      <c r="RTZ23" s="9"/>
      <c r="RUA23" s="8"/>
      <c r="RUB23" s="8"/>
      <c r="RUC23" s="8"/>
      <c r="RUD23" s="8"/>
      <c r="RUE23" s="9"/>
      <c r="RUF23" s="9"/>
      <c r="RUG23" s="8"/>
      <c r="RUH23" s="9"/>
      <c r="RUI23" s="8"/>
      <c r="RUJ23" s="9"/>
      <c r="RUK23" s="9"/>
      <c r="RUL23" s="8"/>
      <c r="RUM23" s="8"/>
      <c r="RUN23" s="8"/>
      <c r="RUO23" s="8"/>
      <c r="RUP23" s="9"/>
      <c r="RUQ23" s="9"/>
      <c r="RUR23" s="8"/>
      <c r="RUS23" s="9"/>
      <c r="RUT23" s="8"/>
      <c r="RUU23" s="9"/>
      <c r="RUV23" s="9"/>
      <c r="RUW23" s="8"/>
      <c r="RUX23" s="8"/>
      <c r="RUY23" s="8"/>
      <c r="RUZ23" s="8"/>
      <c r="RVA23" s="9"/>
      <c r="RVB23" s="9"/>
      <c r="RVC23" s="8"/>
      <c r="RVD23" s="9"/>
      <c r="RVE23" s="8"/>
      <c r="RVF23" s="9"/>
      <c r="RVG23" s="9"/>
      <c r="RVH23" s="8"/>
      <c r="RVI23" s="8"/>
      <c r="RVJ23" s="8"/>
      <c r="RVK23" s="8"/>
      <c r="RVL23" s="9"/>
      <c r="RVM23" s="9"/>
      <c r="RVN23" s="8"/>
      <c r="RVO23" s="9"/>
      <c r="RVP23" s="8"/>
      <c r="RVQ23" s="9"/>
      <c r="RVR23" s="9"/>
      <c r="RVS23" s="8"/>
      <c r="RVT23" s="8"/>
      <c r="RVU23" s="8"/>
      <c r="RVV23" s="8"/>
      <c r="RVW23" s="9"/>
      <c r="RVX23" s="9"/>
      <c r="RVY23" s="8"/>
      <c r="RVZ23" s="9"/>
      <c r="RWA23" s="8"/>
      <c r="RWB23" s="9"/>
      <c r="RWC23" s="9"/>
      <c r="RWD23" s="8"/>
      <c r="RWE23" s="8"/>
      <c r="RWF23" s="8"/>
      <c r="RWG23" s="8"/>
      <c r="RWH23" s="9"/>
      <c r="RWI23" s="9"/>
      <c r="RWJ23" s="8"/>
      <c r="RWK23" s="9"/>
      <c r="RWL23" s="8"/>
      <c r="RWM23" s="9"/>
      <c r="RWN23" s="9"/>
      <c r="RWO23" s="8"/>
      <c r="RWP23" s="8"/>
      <c r="RWQ23" s="8"/>
      <c r="RWR23" s="8"/>
      <c r="RWS23" s="9"/>
      <c r="RWT23" s="9"/>
      <c r="RWU23" s="8"/>
      <c r="RWV23" s="9"/>
      <c r="RWW23" s="8"/>
      <c r="RWX23" s="9"/>
      <c r="RWY23" s="9"/>
      <c r="RWZ23" s="8"/>
      <c r="RXA23" s="8"/>
      <c r="RXB23" s="8"/>
      <c r="RXC23" s="8"/>
      <c r="RXD23" s="9"/>
      <c r="RXE23" s="9"/>
      <c r="RXF23" s="8"/>
      <c r="RXG23" s="9"/>
      <c r="RXH23" s="8"/>
      <c r="RXI23" s="9"/>
      <c r="RXJ23" s="9"/>
      <c r="RXK23" s="8"/>
      <c r="RXL23" s="8"/>
      <c r="RXM23" s="8"/>
      <c r="RXN23" s="8"/>
      <c r="RXO23" s="9"/>
      <c r="RXP23" s="9"/>
      <c r="RXQ23" s="8"/>
      <c r="RXR23" s="9"/>
      <c r="RXS23" s="8"/>
      <c r="RXT23" s="9"/>
      <c r="RXU23" s="9"/>
      <c r="RXV23" s="8"/>
      <c r="RXW23" s="8"/>
      <c r="RXX23" s="8"/>
      <c r="RXY23" s="8"/>
      <c r="RXZ23" s="9"/>
      <c r="RYA23" s="9"/>
      <c r="RYB23" s="8"/>
      <c r="RYC23" s="9"/>
      <c r="RYD23" s="8"/>
      <c r="RYE23" s="9"/>
      <c r="RYF23" s="9"/>
      <c r="RYG23" s="8"/>
      <c r="RYH23" s="8"/>
      <c r="RYI23" s="8"/>
      <c r="RYJ23" s="8"/>
      <c r="RYK23" s="9"/>
      <c r="RYL23" s="9"/>
      <c r="RYM23" s="8"/>
      <c r="RYN23" s="9"/>
      <c r="RYO23" s="8"/>
      <c r="RYP23" s="9"/>
      <c r="RYQ23" s="9"/>
      <c r="RYR23" s="8"/>
      <c r="RYS23" s="8"/>
      <c r="RYT23" s="8"/>
      <c r="RYU23" s="8"/>
      <c r="RYV23" s="9"/>
      <c r="RYW23" s="9"/>
      <c r="RYX23" s="8"/>
      <c r="RYY23" s="9"/>
      <c r="RYZ23" s="8"/>
      <c r="RZA23" s="9"/>
      <c r="RZB23" s="9"/>
      <c r="RZC23" s="8"/>
      <c r="RZD23" s="8"/>
      <c r="RZE23" s="8"/>
      <c r="RZF23" s="8"/>
      <c r="RZG23" s="9"/>
      <c r="RZH23" s="9"/>
      <c r="RZI23" s="8"/>
      <c r="RZJ23" s="9"/>
      <c r="RZK23" s="8"/>
      <c r="RZL23" s="9"/>
      <c r="RZM23" s="9"/>
      <c r="RZN23" s="8"/>
      <c r="RZO23" s="8"/>
      <c r="RZP23" s="8"/>
      <c r="RZQ23" s="8"/>
      <c r="RZR23" s="9"/>
      <c r="RZS23" s="9"/>
      <c r="RZT23" s="8"/>
      <c r="RZU23" s="9"/>
      <c r="RZV23" s="8"/>
      <c r="RZW23" s="9"/>
      <c r="RZX23" s="9"/>
      <c r="RZY23" s="8"/>
      <c r="RZZ23" s="8"/>
      <c r="SAA23" s="8"/>
      <c r="SAB23" s="8"/>
      <c r="SAC23" s="9"/>
      <c r="SAD23" s="9"/>
      <c r="SAE23" s="8"/>
      <c r="SAF23" s="9"/>
      <c r="SAG23" s="8"/>
      <c r="SAH23" s="9"/>
      <c r="SAI23" s="9"/>
      <c r="SAJ23" s="8"/>
      <c r="SAK23" s="8"/>
      <c r="SAL23" s="8"/>
      <c r="SAM23" s="8"/>
      <c r="SAN23" s="9"/>
      <c r="SAO23" s="9"/>
      <c r="SAP23" s="8"/>
      <c r="SAQ23" s="9"/>
      <c r="SAR23" s="8"/>
      <c r="SAS23" s="9"/>
      <c r="SAT23" s="9"/>
      <c r="SAU23" s="8"/>
      <c r="SAV23" s="8"/>
      <c r="SAW23" s="8"/>
      <c r="SAX23" s="8"/>
      <c r="SAY23" s="9"/>
      <c r="SAZ23" s="9"/>
      <c r="SBA23" s="8"/>
      <c r="SBB23" s="9"/>
      <c r="SBC23" s="8"/>
      <c r="SBD23" s="9"/>
      <c r="SBE23" s="9"/>
      <c r="SBF23" s="8"/>
      <c r="SBG23" s="8"/>
      <c r="SBH23" s="8"/>
      <c r="SBI23" s="8"/>
      <c r="SBJ23" s="9"/>
      <c r="SBK23" s="9"/>
      <c r="SBL23" s="8"/>
      <c r="SBM23" s="9"/>
      <c r="SBN23" s="8"/>
      <c r="SBO23" s="9"/>
      <c r="SBP23" s="9"/>
      <c r="SBQ23" s="8"/>
      <c r="SBR23" s="8"/>
      <c r="SBS23" s="8"/>
      <c r="SBT23" s="8"/>
      <c r="SBU23" s="9"/>
      <c r="SBV23" s="9"/>
      <c r="SBW23" s="8"/>
      <c r="SBX23" s="9"/>
      <c r="SBY23" s="8"/>
      <c r="SBZ23" s="9"/>
      <c r="SCA23" s="9"/>
      <c r="SCB23" s="8"/>
      <c r="SCC23" s="8"/>
      <c r="SCD23" s="8"/>
      <c r="SCE23" s="8"/>
      <c r="SCF23" s="9"/>
      <c r="SCG23" s="9"/>
      <c r="SCH23" s="8"/>
      <c r="SCI23" s="9"/>
      <c r="SCJ23" s="8"/>
      <c r="SCK23" s="9"/>
      <c r="SCL23" s="9"/>
      <c r="SCM23" s="8"/>
      <c r="SCN23" s="8"/>
      <c r="SCO23" s="8"/>
      <c r="SCP23" s="8"/>
      <c r="SCQ23" s="9"/>
      <c r="SCR23" s="9"/>
      <c r="SCS23" s="8"/>
      <c r="SCT23" s="9"/>
      <c r="SCU23" s="8"/>
      <c r="SCV23" s="9"/>
      <c r="SCW23" s="9"/>
      <c r="SCX23" s="8"/>
      <c r="SCY23" s="8"/>
      <c r="SCZ23" s="8"/>
      <c r="SDA23" s="8"/>
      <c r="SDB23" s="9"/>
      <c r="SDC23" s="9"/>
      <c r="SDD23" s="8"/>
      <c r="SDE23" s="9"/>
      <c r="SDF23" s="8"/>
      <c r="SDG23" s="9"/>
      <c r="SDH23" s="9"/>
      <c r="SDI23" s="8"/>
      <c r="SDJ23" s="8"/>
      <c r="SDK23" s="8"/>
      <c r="SDL23" s="8"/>
      <c r="SDM23" s="9"/>
      <c r="SDN23" s="9"/>
      <c r="SDO23" s="8"/>
      <c r="SDP23" s="9"/>
      <c r="SDQ23" s="8"/>
      <c r="SDR23" s="9"/>
      <c r="SDS23" s="9"/>
      <c r="SDT23" s="8"/>
      <c r="SDU23" s="8"/>
      <c r="SDV23" s="8"/>
      <c r="SDW23" s="8"/>
      <c r="SDX23" s="9"/>
      <c r="SDY23" s="9"/>
      <c r="SDZ23" s="8"/>
      <c r="SEA23" s="9"/>
      <c r="SEB23" s="8"/>
      <c r="SEC23" s="9"/>
      <c r="SED23" s="9"/>
      <c r="SEE23" s="8"/>
      <c r="SEF23" s="8"/>
      <c r="SEG23" s="8"/>
      <c r="SEH23" s="8"/>
      <c r="SEI23" s="9"/>
      <c r="SEJ23" s="9"/>
      <c r="SEK23" s="8"/>
      <c r="SEL23" s="9"/>
      <c r="SEM23" s="8"/>
      <c r="SEN23" s="9"/>
      <c r="SEO23" s="9"/>
      <c r="SEP23" s="8"/>
      <c r="SEQ23" s="8"/>
      <c r="SER23" s="8"/>
      <c r="SES23" s="8"/>
      <c r="SET23" s="9"/>
      <c r="SEU23" s="9"/>
      <c r="SEV23" s="8"/>
      <c r="SEW23" s="9"/>
      <c r="SEX23" s="8"/>
      <c r="SEY23" s="9"/>
      <c r="SEZ23" s="9"/>
      <c r="SFA23" s="8"/>
      <c r="SFB23" s="8"/>
      <c r="SFC23" s="8"/>
      <c r="SFD23" s="8"/>
      <c r="SFE23" s="9"/>
      <c r="SFF23" s="9"/>
      <c r="SFG23" s="8"/>
      <c r="SFH23" s="9"/>
      <c r="SFI23" s="8"/>
      <c r="SFJ23" s="9"/>
      <c r="SFK23" s="9"/>
      <c r="SFL23" s="8"/>
      <c r="SFM23" s="8"/>
      <c r="SFN23" s="8"/>
      <c r="SFO23" s="8"/>
      <c r="SFP23" s="9"/>
      <c r="SFQ23" s="9"/>
      <c r="SFR23" s="8"/>
      <c r="SFS23" s="9"/>
      <c r="SFT23" s="8"/>
      <c r="SFU23" s="9"/>
      <c r="SFV23" s="9"/>
      <c r="SFW23" s="8"/>
      <c r="SFX23" s="8"/>
      <c r="SFY23" s="8"/>
      <c r="SFZ23" s="8"/>
      <c r="SGA23" s="9"/>
      <c r="SGB23" s="9"/>
      <c r="SGC23" s="8"/>
      <c r="SGD23" s="9"/>
      <c r="SGE23" s="8"/>
      <c r="SGF23" s="9"/>
      <c r="SGG23" s="9"/>
      <c r="SGH23" s="8"/>
      <c r="SGI23" s="8"/>
      <c r="SGJ23" s="8"/>
      <c r="SGK23" s="8"/>
      <c r="SGL23" s="9"/>
      <c r="SGM23" s="9"/>
      <c r="SGN23" s="8"/>
      <c r="SGO23" s="9"/>
      <c r="SGP23" s="8"/>
      <c r="SGQ23" s="9"/>
      <c r="SGR23" s="9"/>
      <c r="SGS23" s="8"/>
      <c r="SGT23" s="8"/>
      <c r="SGU23" s="8"/>
      <c r="SGV23" s="8"/>
      <c r="SGW23" s="9"/>
      <c r="SGX23" s="9"/>
      <c r="SGY23" s="8"/>
      <c r="SGZ23" s="9"/>
      <c r="SHA23" s="8"/>
      <c r="SHB23" s="9"/>
      <c r="SHC23" s="9"/>
      <c r="SHD23" s="8"/>
      <c r="SHE23" s="8"/>
      <c r="SHF23" s="8"/>
      <c r="SHG23" s="8"/>
      <c r="SHH23" s="9"/>
      <c r="SHI23" s="9"/>
      <c r="SHJ23" s="8"/>
      <c r="SHK23" s="9"/>
      <c r="SHL23" s="8"/>
      <c r="SHM23" s="9"/>
      <c r="SHN23" s="9"/>
      <c r="SHO23" s="8"/>
      <c r="SHP23" s="8"/>
      <c r="SHQ23" s="8"/>
      <c r="SHR23" s="8"/>
      <c r="SHS23" s="9"/>
      <c r="SHT23" s="9"/>
      <c r="SHU23" s="8"/>
      <c r="SHV23" s="9"/>
      <c r="SHW23" s="8"/>
      <c r="SHX23" s="9"/>
      <c r="SHY23" s="9"/>
      <c r="SHZ23" s="8"/>
      <c r="SIA23" s="8"/>
      <c r="SIB23" s="8"/>
      <c r="SIC23" s="8"/>
      <c r="SID23" s="9"/>
      <c r="SIE23" s="9"/>
      <c r="SIF23" s="8"/>
      <c r="SIG23" s="9"/>
      <c r="SIH23" s="8"/>
      <c r="SII23" s="9"/>
      <c r="SIJ23" s="9"/>
      <c r="SIK23" s="8"/>
      <c r="SIL23" s="8"/>
      <c r="SIM23" s="8"/>
      <c r="SIN23" s="8"/>
      <c r="SIO23" s="9"/>
      <c r="SIP23" s="9"/>
      <c r="SIQ23" s="8"/>
      <c r="SIR23" s="9"/>
      <c r="SIS23" s="8"/>
      <c r="SIT23" s="9"/>
      <c r="SIU23" s="9"/>
      <c r="SIV23" s="8"/>
      <c r="SIW23" s="8"/>
      <c r="SIX23" s="8"/>
      <c r="SIY23" s="8"/>
      <c r="SIZ23" s="9"/>
      <c r="SJA23" s="9"/>
      <c r="SJB23" s="8"/>
      <c r="SJC23" s="9"/>
      <c r="SJD23" s="8"/>
      <c r="SJE23" s="9"/>
      <c r="SJF23" s="9"/>
      <c r="SJG23" s="8"/>
      <c r="SJH23" s="8"/>
      <c r="SJI23" s="8"/>
      <c r="SJJ23" s="8"/>
      <c r="SJK23" s="9"/>
      <c r="SJL23" s="9"/>
      <c r="SJM23" s="8"/>
      <c r="SJN23" s="9"/>
      <c r="SJO23" s="8"/>
      <c r="SJP23" s="9"/>
      <c r="SJQ23" s="9"/>
      <c r="SJR23" s="8"/>
      <c r="SJS23" s="8"/>
      <c r="SJT23" s="8"/>
      <c r="SJU23" s="8"/>
      <c r="SJV23" s="9"/>
      <c r="SJW23" s="9"/>
      <c r="SJX23" s="8"/>
      <c r="SJY23" s="9"/>
      <c r="SJZ23" s="8"/>
      <c r="SKA23" s="9"/>
      <c r="SKB23" s="9"/>
      <c r="SKC23" s="8"/>
      <c r="SKD23" s="8"/>
      <c r="SKE23" s="8"/>
      <c r="SKF23" s="8"/>
      <c r="SKG23" s="9"/>
      <c r="SKH23" s="9"/>
      <c r="SKI23" s="8"/>
      <c r="SKJ23" s="9"/>
      <c r="SKK23" s="8"/>
      <c r="SKL23" s="9"/>
      <c r="SKM23" s="9"/>
      <c r="SKN23" s="8"/>
      <c r="SKO23" s="8"/>
      <c r="SKP23" s="8"/>
      <c r="SKQ23" s="8"/>
      <c r="SKR23" s="9"/>
      <c r="SKS23" s="9"/>
      <c r="SKT23" s="8"/>
      <c r="SKU23" s="9"/>
      <c r="SKV23" s="8"/>
      <c r="SKW23" s="9"/>
      <c r="SKX23" s="9"/>
      <c r="SKY23" s="8"/>
      <c r="SKZ23" s="8"/>
      <c r="SLA23" s="8"/>
      <c r="SLB23" s="8"/>
      <c r="SLC23" s="9"/>
      <c r="SLD23" s="9"/>
      <c r="SLE23" s="8"/>
      <c r="SLF23" s="9"/>
      <c r="SLG23" s="8"/>
      <c r="SLH23" s="9"/>
      <c r="SLI23" s="9"/>
      <c r="SLJ23" s="8"/>
      <c r="SLK23" s="8"/>
      <c r="SLL23" s="8"/>
      <c r="SLM23" s="8"/>
      <c r="SLN23" s="9"/>
      <c r="SLO23" s="9"/>
      <c r="SLP23" s="8"/>
      <c r="SLQ23" s="9"/>
      <c r="SLR23" s="8"/>
      <c r="SLS23" s="9"/>
      <c r="SLT23" s="9"/>
      <c r="SLU23" s="8"/>
      <c r="SLV23" s="8"/>
      <c r="SLW23" s="8"/>
      <c r="SLX23" s="8"/>
      <c r="SLY23" s="9"/>
      <c r="SLZ23" s="9"/>
      <c r="SMA23" s="8"/>
      <c r="SMB23" s="9"/>
      <c r="SMC23" s="8"/>
      <c r="SMD23" s="9"/>
      <c r="SME23" s="9"/>
      <c r="SMF23" s="8"/>
      <c r="SMG23" s="8"/>
      <c r="SMH23" s="8"/>
      <c r="SMI23" s="8"/>
      <c r="SMJ23" s="9"/>
      <c r="SMK23" s="9"/>
      <c r="SML23" s="8"/>
      <c r="SMM23" s="9"/>
      <c r="SMN23" s="8"/>
      <c r="SMO23" s="9"/>
      <c r="SMP23" s="9"/>
      <c r="SMQ23" s="8"/>
      <c r="SMR23" s="8"/>
      <c r="SMS23" s="8"/>
      <c r="SMT23" s="8"/>
      <c r="SMU23" s="9"/>
      <c r="SMV23" s="9"/>
      <c r="SMW23" s="8"/>
      <c r="SMX23" s="9"/>
      <c r="SMY23" s="8"/>
      <c r="SMZ23" s="9"/>
      <c r="SNA23" s="9"/>
      <c r="SNB23" s="8"/>
      <c r="SNC23" s="8"/>
      <c r="SND23" s="8"/>
      <c r="SNE23" s="8"/>
      <c r="SNF23" s="9"/>
      <c r="SNG23" s="9"/>
      <c r="SNH23" s="8"/>
      <c r="SNI23" s="9"/>
      <c r="SNJ23" s="8"/>
      <c r="SNK23" s="9"/>
      <c r="SNL23" s="9"/>
      <c r="SNM23" s="8"/>
      <c r="SNN23" s="8"/>
      <c r="SNO23" s="8"/>
      <c r="SNP23" s="8"/>
      <c r="SNQ23" s="9"/>
      <c r="SNR23" s="9"/>
      <c r="SNS23" s="8"/>
      <c r="SNT23" s="9"/>
      <c r="SNU23" s="8"/>
      <c r="SNV23" s="9"/>
      <c r="SNW23" s="9"/>
      <c r="SNX23" s="8"/>
      <c r="SNY23" s="8"/>
      <c r="SNZ23" s="8"/>
      <c r="SOA23" s="8"/>
      <c r="SOB23" s="9"/>
      <c r="SOC23" s="9"/>
      <c r="SOD23" s="8"/>
      <c r="SOE23" s="9"/>
      <c r="SOF23" s="8"/>
      <c r="SOG23" s="9"/>
      <c r="SOH23" s="9"/>
      <c r="SOI23" s="8"/>
      <c r="SOJ23" s="8"/>
      <c r="SOK23" s="8"/>
      <c r="SOL23" s="8"/>
      <c r="SOM23" s="9"/>
      <c r="SON23" s="9"/>
      <c r="SOO23" s="8"/>
      <c r="SOP23" s="9"/>
      <c r="SOQ23" s="8"/>
      <c r="SOR23" s="9"/>
      <c r="SOS23" s="9"/>
      <c r="SOT23" s="8"/>
      <c r="SOU23" s="8"/>
      <c r="SOV23" s="8"/>
      <c r="SOW23" s="8"/>
      <c r="SOX23" s="9"/>
      <c r="SOY23" s="9"/>
      <c r="SOZ23" s="8"/>
      <c r="SPA23" s="9"/>
      <c r="SPB23" s="8"/>
      <c r="SPC23" s="9"/>
      <c r="SPD23" s="9"/>
      <c r="SPE23" s="8"/>
      <c r="SPF23" s="8"/>
      <c r="SPG23" s="8"/>
      <c r="SPH23" s="8"/>
      <c r="SPI23" s="9"/>
      <c r="SPJ23" s="9"/>
      <c r="SPK23" s="8"/>
      <c r="SPL23" s="9"/>
      <c r="SPM23" s="8"/>
      <c r="SPN23" s="9"/>
      <c r="SPO23" s="9"/>
      <c r="SPP23" s="8"/>
      <c r="SPQ23" s="8"/>
      <c r="SPR23" s="8"/>
      <c r="SPS23" s="8"/>
      <c r="SPT23" s="9"/>
      <c r="SPU23" s="9"/>
      <c r="SPV23" s="8"/>
      <c r="SPW23" s="9"/>
      <c r="SPX23" s="8"/>
      <c r="SPY23" s="9"/>
      <c r="SPZ23" s="9"/>
      <c r="SQA23" s="8"/>
      <c r="SQB23" s="8"/>
      <c r="SQC23" s="8"/>
      <c r="SQD23" s="8"/>
      <c r="SQE23" s="9"/>
      <c r="SQF23" s="9"/>
      <c r="SQG23" s="8"/>
      <c r="SQH23" s="9"/>
      <c r="SQI23" s="8"/>
      <c r="SQJ23" s="9"/>
      <c r="SQK23" s="9"/>
      <c r="SQL23" s="8"/>
      <c r="SQM23" s="8"/>
      <c r="SQN23" s="8"/>
      <c r="SQO23" s="8"/>
      <c r="SQP23" s="9"/>
      <c r="SQQ23" s="9"/>
      <c r="SQR23" s="8"/>
      <c r="SQS23" s="9"/>
      <c r="SQT23" s="8"/>
      <c r="SQU23" s="9"/>
      <c r="SQV23" s="9"/>
      <c r="SQW23" s="8"/>
      <c r="SQX23" s="8"/>
      <c r="SQY23" s="8"/>
      <c r="SQZ23" s="8"/>
      <c r="SRA23" s="9"/>
      <c r="SRB23" s="9"/>
      <c r="SRC23" s="8"/>
      <c r="SRD23" s="9"/>
      <c r="SRE23" s="8"/>
      <c r="SRF23" s="9"/>
      <c r="SRG23" s="9"/>
      <c r="SRH23" s="8"/>
      <c r="SRI23" s="8"/>
      <c r="SRJ23" s="8"/>
      <c r="SRK23" s="8"/>
      <c r="SRL23" s="9"/>
      <c r="SRM23" s="9"/>
      <c r="SRN23" s="8"/>
      <c r="SRO23" s="9"/>
      <c r="SRP23" s="8"/>
      <c r="SRQ23" s="9"/>
      <c r="SRR23" s="9"/>
      <c r="SRS23" s="8"/>
      <c r="SRT23" s="8"/>
      <c r="SRU23" s="8"/>
      <c r="SRV23" s="8"/>
      <c r="SRW23" s="9"/>
      <c r="SRX23" s="9"/>
      <c r="SRY23" s="8"/>
      <c r="SRZ23" s="9"/>
      <c r="SSA23" s="8"/>
      <c r="SSB23" s="9"/>
      <c r="SSC23" s="9"/>
      <c r="SSD23" s="8"/>
      <c r="SSE23" s="8"/>
      <c r="SSF23" s="8"/>
      <c r="SSG23" s="8"/>
      <c r="SSH23" s="9"/>
      <c r="SSI23" s="9"/>
      <c r="SSJ23" s="8"/>
      <c r="SSK23" s="9"/>
      <c r="SSL23" s="8"/>
      <c r="SSM23" s="9"/>
      <c r="SSN23" s="9"/>
      <c r="SSO23" s="8"/>
      <c r="SSP23" s="8"/>
      <c r="SSQ23" s="8"/>
      <c r="SSR23" s="8"/>
      <c r="SSS23" s="9"/>
      <c r="SST23" s="9"/>
      <c r="SSU23" s="8"/>
      <c r="SSV23" s="9"/>
      <c r="SSW23" s="8"/>
      <c r="SSX23" s="9"/>
      <c r="SSY23" s="9"/>
      <c r="SSZ23" s="8"/>
      <c r="STA23" s="8"/>
      <c r="STB23" s="8"/>
      <c r="STC23" s="8"/>
      <c r="STD23" s="9"/>
      <c r="STE23" s="9"/>
      <c r="STF23" s="8"/>
      <c r="STG23" s="9"/>
      <c r="STH23" s="8"/>
      <c r="STI23" s="9"/>
      <c r="STJ23" s="9"/>
      <c r="STK23" s="8"/>
      <c r="STL23" s="8"/>
      <c r="STM23" s="8"/>
      <c r="STN23" s="8"/>
      <c r="STO23" s="9"/>
      <c r="STP23" s="9"/>
      <c r="STQ23" s="8"/>
      <c r="STR23" s="9"/>
      <c r="STS23" s="8"/>
      <c r="STT23" s="9"/>
      <c r="STU23" s="9"/>
      <c r="STV23" s="8"/>
      <c r="STW23" s="8"/>
      <c r="STX23" s="8"/>
      <c r="STY23" s="8"/>
      <c r="STZ23" s="9"/>
      <c r="SUA23" s="9"/>
      <c r="SUB23" s="8"/>
      <c r="SUC23" s="9"/>
      <c r="SUD23" s="8"/>
      <c r="SUE23" s="9"/>
      <c r="SUF23" s="9"/>
      <c r="SUG23" s="8"/>
      <c r="SUH23" s="8"/>
      <c r="SUI23" s="8"/>
      <c r="SUJ23" s="8"/>
      <c r="SUK23" s="9"/>
      <c r="SUL23" s="9"/>
      <c r="SUM23" s="8"/>
      <c r="SUN23" s="9"/>
      <c r="SUO23" s="8"/>
      <c r="SUP23" s="9"/>
      <c r="SUQ23" s="9"/>
      <c r="SUR23" s="8"/>
      <c r="SUS23" s="8"/>
      <c r="SUT23" s="8"/>
      <c r="SUU23" s="8"/>
      <c r="SUV23" s="9"/>
      <c r="SUW23" s="9"/>
      <c r="SUX23" s="8"/>
      <c r="SUY23" s="9"/>
      <c r="SUZ23" s="8"/>
      <c r="SVA23" s="9"/>
      <c r="SVB23" s="9"/>
      <c r="SVC23" s="8"/>
      <c r="SVD23" s="8"/>
      <c r="SVE23" s="8"/>
      <c r="SVF23" s="8"/>
      <c r="SVG23" s="9"/>
      <c r="SVH23" s="9"/>
      <c r="SVI23" s="8"/>
      <c r="SVJ23" s="9"/>
      <c r="SVK23" s="8"/>
      <c r="SVL23" s="9"/>
      <c r="SVM23" s="9"/>
      <c r="SVN23" s="8"/>
      <c r="SVO23" s="8"/>
      <c r="SVP23" s="8"/>
      <c r="SVQ23" s="8"/>
      <c r="SVR23" s="9"/>
      <c r="SVS23" s="9"/>
      <c r="SVT23" s="8"/>
      <c r="SVU23" s="9"/>
      <c r="SVV23" s="8"/>
      <c r="SVW23" s="9"/>
      <c r="SVX23" s="9"/>
      <c r="SVY23" s="8"/>
      <c r="SVZ23" s="8"/>
      <c r="SWA23" s="8"/>
      <c r="SWB23" s="8"/>
      <c r="SWC23" s="9"/>
      <c r="SWD23" s="9"/>
      <c r="SWE23" s="8"/>
      <c r="SWF23" s="9"/>
      <c r="SWG23" s="8"/>
      <c r="SWH23" s="9"/>
      <c r="SWI23" s="9"/>
      <c r="SWJ23" s="8"/>
      <c r="SWK23" s="8"/>
      <c r="SWL23" s="8"/>
      <c r="SWM23" s="8"/>
      <c r="SWN23" s="9"/>
      <c r="SWO23" s="9"/>
      <c r="SWP23" s="8"/>
      <c r="SWQ23" s="9"/>
      <c r="SWR23" s="8"/>
      <c r="SWS23" s="9"/>
      <c r="SWT23" s="9"/>
      <c r="SWU23" s="8"/>
      <c r="SWV23" s="8"/>
      <c r="SWW23" s="8"/>
      <c r="SWX23" s="8"/>
      <c r="SWY23" s="9"/>
      <c r="SWZ23" s="9"/>
      <c r="SXA23" s="8"/>
      <c r="SXB23" s="9"/>
      <c r="SXC23" s="8"/>
      <c r="SXD23" s="9"/>
      <c r="SXE23" s="9"/>
      <c r="SXF23" s="8"/>
      <c r="SXG23" s="8"/>
      <c r="SXH23" s="8"/>
      <c r="SXI23" s="8"/>
      <c r="SXJ23" s="9"/>
      <c r="SXK23" s="9"/>
      <c r="SXL23" s="8"/>
      <c r="SXM23" s="9"/>
      <c r="SXN23" s="8"/>
      <c r="SXO23" s="9"/>
      <c r="SXP23" s="9"/>
      <c r="SXQ23" s="8"/>
      <c r="SXR23" s="8"/>
      <c r="SXS23" s="8"/>
      <c r="SXT23" s="8"/>
      <c r="SXU23" s="9"/>
      <c r="SXV23" s="9"/>
      <c r="SXW23" s="8"/>
      <c r="SXX23" s="9"/>
      <c r="SXY23" s="8"/>
      <c r="SXZ23" s="9"/>
      <c r="SYA23" s="9"/>
      <c r="SYB23" s="8"/>
      <c r="SYC23" s="8"/>
      <c r="SYD23" s="8"/>
      <c r="SYE23" s="8"/>
      <c r="SYF23" s="9"/>
      <c r="SYG23" s="9"/>
      <c r="SYH23" s="8"/>
      <c r="SYI23" s="9"/>
      <c r="SYJ23" s="8"/>
      <c r="SYK23" s="9"/>
      <c r="SYL23" s="9"/>
      <c r="SYM23" s="8"/>
      <c r="SYN23" s="8"/>
      <c r="SYO23" s="8"/>
      <c r="SYP23" s="8"/>
      <c r="SYQ23" s="9"/>
      <c r="SYR23" s="9"/>
      <c r="SYS23" s="8"/>
      <c r="SYT23" s="9"/>
      <c r="SYU23" s="8"/>
      <c r="SYV23" s="9"/>
      <c r="SYW23" s="9"/>
      <c r="SYX23" s="8"/>
      <c r="SYY23" s="8"/>
      <c r="SYZ23" s="8"/>
      <c r="SZA23" s="8"/>
      <c r="SZB23" s="9"/>
      <c r="SZC23" s="9"/>
      <c r="SZD23" s="8"/>
      <c r="SZE23" s="9"/>
      <c r="SZF23" s="8"/>
      <c r="SZG23" s="9"/>
      <c r="SZH23" s="9"/>
      <c r="SZI23" s="8"/>
      <c r="SZJ23" s="8"/>
      <c r="SZK23" s="8"/>
      <c r="SZL23" s="8"/>
      <c r="SZM23" s="9"/>
      <c r="SZN23" s="9"/>
      <c r="SZO23" s="8"/>
      <c r="SZP23" s="9"/>
      <c r="SZQ23" s="8"/>
      <c r="SZR23" s="9"/>
      <c r="SZS23" s="9"/>
      <c r="SZT23" s="8"/>
      <c r="SZU23" s="8"/>
      <c r="SZV23" s="8"/>
      <c r="SZW23" s="8"/>
      <c r="SZX23" s="9"/>
      <c r="SZY23" s="9"/>
      <c r="SZZ23" s="8"/>
      <c r="TAA23" s="9"/>
      <c r="TAB23" s="8"/>
      <c r="TAC23" s="9"/>
      <c r="TAD23" s="9"/>
      <c r="TAE23" s="8"/>
      <c r="TAF23" s="8"/>
      <c r="TAG23" s="8"/>
      <c r="TAH23" s="8"/>
      <c r="TAI23" s="9"/>
      <c r="TAJ23" s="9"/>
      <c r="TAK23" s="8"/>
      <c r="TAL23" s="9"/>
      <c r="TAM23" s="8"/>
      <c r="TAN23" s="9"/>
      <c r="TAO23" s="9"/>
      <c r="TAP23" s="8"/>
      <c r="TAQ23" s="8"/>
      <c r="TAR23" s="8"/>
      <c r="TAS23" s="8"/>
      <c r="TAT23" s="9"/>
      <c r="TAU23" s="9"/>
      <c r="TAV23" s="8"/>
      <c r="TAW23" s="9"/>
      <c r="TAX23" s="8"/>
      <c r="TAY23" s="9"/>
      <c r="TAZ23" s="9"/>
      <c r="TBA23" s="8"/>
      <c r="TBB23" s="8"/>
      <c r="TBC23" s="8"/>
      <c r="TBD23" s="8"/>
      <c r="TBE23" s="9"/>
      <c r="TBF23" s="9"/>
      <c r="TBG23" s="8"/>
      <c r="TBH23" s="9"/>
      <c r="TBI23" s="8"/>
      <c r="TBJ23" s="9"/>
      <c r="TBK23" s="9"/>
      <c r="TBL23" s="8"/>
      <c r="TBM23" s="8"/>
      <c r="TBN23" s="8"/>
      <c r="TBO23" s="8"/>
      <c r="TBP23" s="9"/>
      <c r="TBQ23" s="9"/>
      <c r="TBR23" s="8"/>
      <c r="TBS23" s="9"/>
      <c r="TBT23" s="8"/>
      <c r="TBU23" s="9"/>
      <c r="TBV23" s="9"/>
      <c r="TBW23" s="8"/>
      <c r="TBX23" s="8"/>
      <c r="TBY23" s="8"/>
      <c r="TBZ23" s="8"/>
      <c r="TCA23" s="9"/>
      <c r="TCB23" s="9"/>
      <c r="TCC23" s="8"/>
      <c r="TCD23" s="9"/>
      <c r="TCE23" s="8"/>
      <c r="TCF23" s="9"/>
      <c r="TCG23" s="9"/>
      <c r="TCH23" s="8"/>
      <c r="TCI23" s="8"/>
      <c r="TCJ23" s="8"/>
      <c r="TCK23" s="8"/>
      <c r="TCL23" s="9"/>
      <c r="TCM23" s="9"/>
      <c r="TCN23" s="8"/>
      <c r="TCO23" s="9"/>
      <c r="TCP23" s="8"/>
      <c r="TCQ23" s="9"/>
      <c r="TCR23" s="9"/>
      <c r="TCS23" s="8"/>
      <c r="TCT23" s="8"/>
      <c r="TCU23" s="8"/>
      <c r="TCV23" s="8"/>
      <c r="TCW23" s="9"/>
      <c r="TCX23" s="9"/>
      <c r="TCY23" s="8"/>
      <c r="TCZ23" s="9"/>
      <c r="TDA23" s="8"/>
      <c r="TDB23" s="9"/>
      <c r="TDC23" s="9"/>
      <c r="TDD23" s="8"/>
      <c r="TDE23" s="8"/>
      <c r="TDF23" s="8"/>
      <c r="TDG23" s="8"/>
      <c r="TDH23" s="9"/>
      <c r="TDI23" s="9"/>
      <c r="TDJ23" s="8"/>
      <c r="TDK23" s="9"/>
      <c r="TDL23" s="8"/>
      <c r="TDM23" s="9"/>
      <c r="TDN23" s="9"/>
      <c r="TDO23" s="8"/>
      <c r="TDP23" s="8"/>
      <c r="TDQ23" s="8"/>
      <c r="TDR23" s="8"/>
      <c r="TDS23" s="9"/>
      <c r="TDT23" s="9"/>
      <c r="TDU23" s="8"/>
      <c r="TDV23" s="9"/>
      <c r="TDW23" s="8"/>
      <c r="TDX23" s="9"/>
      <c r="TDY23" s="9"/>
      <c r="TDZ23" s="8"/>
      <c r="TEA23" s="8"/>
      <c r="TEB23" s="8"/>
      <c r="TEC23" s="8"/>
      <c r="TED23" s="9"/>
      <c r="TEE23" s="9"/>
      <c r="TEF23" s="8"/>
      <c r="TEG23" s="9"/>
      <c r="TEH23" s="8"/>
      <c r="TEI23" s="9"/>
      <c r="TEJ23" s="9"/>
      <c r="TEK23" s="8"/>
      <c r="TEL23" s="8"/>
      <c r="TEM23" s="8"/>
      <c r="TEN23" s="8"/>
      <c r="TEO23" s="9"/>
      <c r="TEP23" s="9"/>
      <c r="TEQ23" s="8"/>
      <c r="TER23" s="9"/>
      <c r="TES23" s="8"/>
      <c r="TET23" s="9"/>
      <c r="TEU23" s="9"/>
      <c r="TEV23" s="8"/>
      <c r="TEW23" s="8"/>
      <c r="TEX23" s="8"/>
      <c r="TEY23" s="8"/>
      <c r="TEZ23" s="9"/>
      <c r="TFA23" s="9"/>
      <c r="TFB23" s="8"/>
      <c r="TFC23" s="9"/>
      <c r="TFD23" s="8"/>
      <c r="TFE23" s="9"/>
      <c r="TFF23" s="9"/>
      <c r="TFG23" s="8"/>
      <c r="TFH23" s="8"/>
      <c r="TFI23" s="8"/>
      <c r="TFJ23" s="8"/>
      <c r="TFK23" s="9"/>
      <c r="TFL23" s="9"/>
      <c r="TFM23" s="8"/>
      <c r="TFN23" s="9"/>
      <c r="TFO23" s="8"/>
      <c r="TFP23" s="9"/>
      <c r="TFQ23" s="9"/>
      <c r="TFR23" s="8"/>
      <c r="TFS23" s="8"/>
      <c r="TFT23" s="8"/>
      <c r="TFU23" s="8"/>
      <c r="TFV23" s="9"/>
      <c r="TFW23" s="9"/>
      <c r="TFX23" s="8"/>
      <c r="TFY23" s="9"/>
      <c r="TFZ23" s="8"/>
      <c r="TGA23" s="9"/>
      <c r="TGB23" s="9"/>
      <c r="TGC23" s="8"/>
      <c r="TGD23" s="8"/>
      <c r="TGE23" s="8"/>
      <c r="TGF23" s="8"/>
      <c r="TGG23" s="9"/>
      <c r="TGH23" s="9"/>
      <c r="TGI23" s="8"/>
      <c r="TGJ23" s="9"/>
      <c r="TGK23" s="8"/>
      <c r="TGL23" s="9"/>
      <c r="TGM23" s="9"/>
      <c r="TGN23" s="8"/>
      <c r="TGO23" s="8"/>
      <c r="TGP23" s="8"/>
      <c r="TGQ23" s="8"/>
      <c r="TGR23" s="9"/>
      <c r="TGS23" s="9"/>
      <c r="TGT23" s="8"/>
      <c r="TGU23" s="9"/>
      <c r="TGV23" s="8"/>
      <c r="TGW23" s="9"/>
      <c r="TGX23" s="9"/>
      <c r="TGY23" s="8"/>
      <c r="TGZ23" s="8"/>
      <c r="THA23" s="8"/>
      <c r="THB23" s="8"/>
      <c r="THC23" s="9"/>
      <c r="THD23" s="9"/>
      <c r="THE23" s="8"/>
      <c r="THF23" s="9"/>
      <c r="THG23" s="8"/>
      <c r="THH23" s="9"/>
      <c r="THI23" s="9"/>
      <c r="THJ23" s="8"/>
      <c r="THK23" s="8"/>
      <c r="THL23" s="8"/>
      <c r="THM23" s="8"/>
      <c r="THN23" s="9"/>
      <c r="THO23" s="9"/>
      <c r="THP23" s="8"/>
      <c r="THQ23" s="9"/>
      <c r="THR23" s="8"/>
      <c r="THS23" s="9"/>
      <c r="THT23" s="9"/>
      <c r="THU23" s="8"/>
      <c r="THV23" s="8"/>
      <c r="THW23" s="8"/>
      <c r="THX23" s="8"/>
      <c r="THY23" s="9"/>
      <c r="THZ23" s="9"/>
      <c r="TIA23" s="8"/>
      <c r="TIB23" s="9"/>
      <c r="TIC23" s="8"/>
      <c r="TID23" s="9"/>
      <c r="TIE23" s="9"/>
      <c r="TIF23" s="8"/>
      <c r="TIG23" s="8"/>
      <c r="TIH23" s="8"/>
      <c r="TII23" s="8"/>
      <c r="TIJ23" s="9"/>
      <c r="TIK23" s="9"/>
      <c r="TIL23" s="8"/>
      <c r="TIM23" s="9"/>
      <c r="TIN23" s="8"/>
      <c r="TIO23" s="9"/>
      <c r="TIP23" s="9"/>
      <c r="TIQ23" s="8"/>
      <c r="TIR23" s="8"/>
      <c r="TIS23" s="8"/>
      <c r="TIT23" s="8"/>
      <c r="TIU23" s="9"/>
      <c r="TIV23" s="9"/>
      <c r="TIW23" s="8"/>
      <c r="TIX23" s="9"/>
      <c r="TIY23" s="8"/>
      <c r="TIZ23" s="9"/>
      <c r="TJA23" s="9"/>
      <c r="TJB23" s="8"/>
      <c r="TJC23" s="8"/>
      <c r="TJD23" s="8"/>
      <c r="TJE23" s="8"/>
      <c r="TJF23" s="9"/>
      <c r="TJG23" s="9"/>
      <c r="TJH23" s="8"/>
      <c r="TJI23" s="9"/>
      <c r="TJJ23" s="8"/>
      <c r="TJK23" s="9"/>
      <c r="TJL23" s="9"/>
      <c r="TJM23" s="8"/>
      <c r="TJN23" s="8"/>
      <c r="TJO23" s="8"/>
      <c r="TJP23" s="8"/>
      <c r="TJQ23" s="9"/>
      <c r="TJR23" s="9"/>
      <c r="TJS23" s="8"/>
      <c r="TJT23" s="9"/>
      <c r="TJU23" s="8"/>
      <c r="TJV23" s="9"/>
      <c r="TJW23" s="9"/>
      <c r="TJX23" s="8"/>
      <c r="TJY23" s="8"/>
      <c r="TJZ23" s="8"/>
      <c r="TKA23" s="8"/>
      <c r="TKB23" s="9"/>
      <c r="TKC23" s="9"/>
      <c r="TKD23" s="8"/>
      <c r="TKE23" s="9"/>
      <c r="TKF23" s="8"/>
      <c r="TKG23" s="9"/>
      <c r="TKH23" s="9"/>
      <c r="TKI23" s="8"/>
      <c r="TKJ23" s="8"/>
      <c r="TKK23" s="8"/>
      <c r="TKL23" s="8"/>
      <c r="TKM23" s="9"/>
      <c r="TKN23" s="9"/>
      <c r="TKO23" s="8"/>
      <c r="TKP23" s="9"/>
      <c r="TKQ23" s="8"/>
      <c r="TKR23" s="9"/>
      <c r="TKS23" s="9"/>
      <c r="TKT23" s="8"/>
      <c r="TKU23" s="8"/>
      <c r="TKV23" s="8"/>
      <c r="TKW23" s="8"/>
      <c r="TKX23" s="9"/>
      <c r="TKY23" s="9"/>
      <c r="TKZ23" s="8"/>
      <c r="TLA23" s="9"/>
      <c r="TLB23" s="8"/>
      <c r="TLC23" s="9"/>
      <c r="TLD23" s="9"/>
      <c r="TLE23" s="8"/>
      <c r="TLF23" s="8"/>
      <c r="TLG23" s="8"/>
      <c r="TLH23" s="8"/>
      <c r="TLI23" s="9"/>
      <c r="TLJ23" s="9"/>
      <c r="TLK23" s="8"/>
      <c r="TLL23" s="9"/>
      <c r="TLM23" s="8"/>
      <c r="TLN23" s="9"/>
      <c r="TLO23" s="9"/>
      <c r="TLP23" s="8"/>
      <c r="TLQ23" s="8"/>
      <c r="TLR23" s="8"/>
      <c r="TLS23" s="8"/>
      <c r="TLT23" s="9"/>
      <c r="TLU23" s="9"/>
      <c r="TLV23" s="8"/>
      <c r="TLW23" s="9"/>
      <c r="TLX23" s="8"/>
      <c r="TLY23" s="9"/>
      <c r="TLZ23" s="9"/>
      <c r="TMA23" s="8"/>
      <c r="TMB23" s="8"/>
      <c r="TMC23" s="8"/>
      <c r="TMD23" s="8"/>
      <c r="TME23" s="9"/>
      <c r="TMF23" s="9"/>
      <c r="TMG23" s="8"/>
      <c r="TMH23" s="9"/>
      <c r="TMI23" s="8"/>
      <c r="TMJ23" s="9"/>
      <c r="TMK23" s="9"/>
      <c r="TML23" s="8"/>
      <c r="TMM23" s="8"/>
      <c r="TMN23" s="8"/>
      <c r="TMO23" s="8"/>
      <c r="TMP23" s="9"/>
      <c r="TMQ23" s="9"/>
      <c r="TMR23" s="8"/>
      <c r="TMS23" s="9"/>
      <c r="TMT23" s="8"/>
      <c r="TMU23" s="9"/>
      <c r="TMV23" s="9"/>
      <c r="TMW23" s="8"/>
      <c r="TMX23" s="8"/>
      <c r="TMY23" s="8"/>
      <c r="TMZ23" s="8"/>
      <c r="TNA23" s="9"/>
      <c r="TNB23" s="9"/>
      <c r="TNC23" s="8"/>
      <c r="TND23" s="9"/>
      <c r="TNE23" s="8"/>
      <c r="TNF23" s="9"/>
      <c r="TNG23" s="9"/>
      <c r="TNH23" s="8"/>
      <c r="TNI23" s="8"/>
      <c r="TNJ23" s="8"/>
      <c r="TNK23" s="8"/>
      <c r="TNL23" s="9"/>
      <c r="TNM23" s="9"/>
      <c r="TNN23" s="8"/>
      <c r="TNO23" s="9"/>
      <c r="TNP23" s="8"/>
      <c r="TNQ23" s="9"/>
      <c r="TNR23" s="9"/>
      <c r="TNS23" s="8"/>
      <c r="TNT23" s="8"/>
      <c r="TNU23" s="8"/>
      <c r="TNV23" s="8"/>
      <c r="TNW23" s="9"/>
      <c r="TNX23" s="9"/>
      <c r="TNY23" s="8"/>
      <c r="TNZ23" s="9"/>
      <c r="TOA23" s="8"/>
      <c r="TOB23" s="9"/>
      <c r="TOC23" s="9"/>
      <c r="TOD23" s="8"/>
      <c r="TOE23" s="8"/>
      <c r="TOF23" s="8"/>
      <c r="TOG23" s="8"/>
      <c r="TOH23" s="9"/>
      <c r="TOI23" s="9"/>
      <c r="TOJ23" s="8"/>
      <c r="TOK23" s="9"/>
      <c r="TOL23" s="8"/>
      <c r="TOM23" s="9"/>
      <c r="TON23" s="9"/>
      <c r="TOO23" s="8"/>
      <c r="TOP23" s="8"/>
      <c r="TOQ23" s="8"/>
      <c r="TOR23" s="8"/>
      <c r="TOS23" s="9"/>
      <c r="TOT23" s="9"/>
      <c r="TOU23" s="8"/>
      <c r="TOV23" s="9"/>
      <c r="TOW23" s="8"/>
      <c r="TOX23" s="9"/>
      <c r="TOY23" s="9"/>
      <c r="TOZ23" s="8"/>
      <c r="TPA23" s="8"/>
      <c r="TPB23" s="8"/>
      <c r="TPC23" s="8"/>
      <c r="TPD23" s="9"/>
      <c r="TPE23" s="9"/>
      <c r="TPF23" s="8"/>
      <c r="TPG23" s="9"/>
      <c r="TPH23" s="8"/>
      <c r="TPI23" s="9"/>
      <c r="TPJ23" s="9"/>
      <c r="TPK23" s="8"/>
      <c r="TPL23" s="8"/>
      <c r="TPM23" s="8"/>
      <c r="TPN23" s="8"/>
      <c r="TPO23" s="9"/>
      <c r="TPP23" s="9"/>
      <c r="TPQ23" s="8"/>
      <c r="TPR23" s="9"/>
      <c r="TPS23" s="8"/>
      <c r="TPT23" s="9"/>
      <c r="TPU23" s="9"/>
      <c r="TPV23" s="8"/>
      <c r="TPW23" s="8"/>
      <c r="TPX23" s="8"/>
      <c r="TPY23" s="8"/>
      <c r="TPZ23" s="9"/>
      <c r="TQA23" s="9"/>
      <c r="TQB23" s="8"/>
      <c r="TQC23" s="9"/>
      <c r="TQD23" s="8"/>
      <c r="TQE23" s="9"/>
      <c r="TQF23" s="9"/>
      <c r="TQG23" s="8"/>
      <c r="TQH23" s="8"/>
      <c r="TQI23" s="8"/>
      <c r="TQJ23" s="8"/>
      <c r="TQK23" s="9"/>
      <c r="TQL23" s="9"/>
      <c r="TQM23" s="8"/>
      <c r="TQN23" s="9"/>
      <c r="TQO23" s="8"/>
      <c r="TQP23" s="9"/>
      <c r="TQQ23" s="9"/>
      <c r="TQR23" s="8"/>
      <c r="TQS23" s="8"/>
      <c r="TQT23" s="8"/>
      <c r="TQU23" s="8"/>
      <c r="TQV23" s="9"/>
      <c r="TQW23" s="9"/>
      <c r="TQX23" s="8"/>
      <c r="TQY23" s="9"/>
      <c r="TQZ23" s="8"/>
      <c r="TRA23" s="9"/>
      <c r="TRB23" s="9"/>
      <c r="TRC23" s="8"/>
      <c r="TRD23" s="8"/>
      <c r="TRE23" s="8"/>
      <c r="TRF23" s="8"/>
      <c r="TRG23" s="9"/>
      <c r="TRH23" s="9"/>
      <c r="TRI23" s="8"/>
      <c r="TRJ23" s="9"/>
      <c r="TRK23" s="8"/>
      <c r="TRL23" s="9"/>
      <c r="TRM23" s="9"/>
      <c r="TRN23" s="8"/>
      <c r="TRO23" s="8"/>
      <c r="TRP23" s="8"/>
      <c r="TRQ23" s="8"/>
      <c r="TRR23" s="9"/>
      <c r="TRS23" s="9"/>
      <c r="TRT23" s="8"/>
      <c r="TRU23" s="9"/>
      <c r="TRV23" s="8"/>
      <c r="TRW23" s="9"/>
      <c r="TRX23" s="9"/>
      <c r="TRY23" s="8"/>
      <c r="TRZ23" s="8"/>
      <c r="TSA23" s="8"/>
      <c r="TSB23" s="8"/>
      <c r="TSC23" s="9"/>
      <c r="TSD23" s="9"/>
      <c r="TSE23" s="8"/>
      <c r="TSF23" s="9"/>
      <c r="TSG23" s="8"/>
      <c r="TSH23" s="9"/>
      <c r="TSI23" s="9"/>
      <c r="TSJ23" s="8"/>
      <c r="TSK23" s="8"/>
      <c r="TSL23" s="8"/>
      <c r="TSM23" s="8"/>
      <c r="TSN23" s="9"/>
      <c r="TSO23" s="9"/>
      <c r="TSP23" s="8"/>
      <c r="TSQ23" s="9"/>
      <c r="TSR23" s="8"/>
      <c r="TSS23" s="9"/>
      <c r="TST23" s="9"/>
      <c r="TSU23" s="8"/>
      <c r="TSV23" s="8"/>
      <c r="TSW23" s="8"/>
      <c r="TSX23" s="8"/>
      <c r="TSY23" s="9"/>
      <c r="TSZ23" s="9"/>
      <c r="TTA23" s="8"/>
      <c r="TTB23" s="9"/>
      <c r="TTC23" s="8"/>
      <c r="TTD23" s="9"/>
      <c r="TTE23" s="9"/>
      <c r="TTF23" s="8"/>
      <c r="TTG23" s="8"/>
      <c r="TTH23" s="8"/>
      <c r="TTI23" s="8"/>
      <c r="TTJ23" s="9"/>
      <c r="TTK23" s="9"/>
      <c r="TTL23" s="8"/>
      <c r="TTM23" s="9"/>
      <c r="TTN23" s="8"/>
      <c r="TTO23" s="9"/>
      <c r="TTP23" s="9"/>
      <c r="TTQ23" s="8"/>
      <c r="TTR23" s="8"/>
      <c r="TTS23" s="8"/>
      <c r="TTT23" s="8"/>
      <c r="TTU23" s="9"/>
      <c r="TTV23" s="9"/>
      <c r="TTW23" s="8"/>
      <c r="TTX23" s="9"/>
      <c r="TTY23" s="8"/>
      <c r="TTZ23" s="9"/>
      <c r="TUA23" s="9"/>
      <c r="TUB23" s="8"/>
      <c r="TUC23" s="8"/>
      <c r="TUD23" s="8"/>
      <c r="TUE23" s="8"/>
      <c r="TUF23" s="9"/>
      <c r="TUG23" s="9"/>
      <c r="TUH23" s="8"/>
      <c r="TUI23" s="9"/>
      <c r="TUJ23" s="8"/>
      <c r="TUK23" s="9"/>
      <c r="TUL23" s="9"/>
      <c r="TUM23" s="8"/>
      <c r="TUN23" s="8"/>
      <c r="TUO23" s="8"/>
      <c r="TUP23" s="8"/>
      <c r="TUQ23" s="9"/>
      <c r="TUR23" s="9"/>
      <c r="TUS23" s="8"/>
      <c r="TUT23" s="9"/>
      <c r="TUU23" s="8"/>
      <c r="TUV23" s="9"/>
      <c r="TUW23" s="9"/>
      <c r="TUX23" s="8"/>
      <c r="TUY23" s="8"/>
      <c r="TUZ23" s="8"/>
      <c r="TVA23" s="8"/>
      <c r="TVB23" s="9"/>
      <c r="TVC23" s="9"/>
      <c r="TVD23" s="8"/>
      <c r="TVE23" s="9"/>
      <c r="TVF23" s="8"/>
      <c r="TVG23" s="9"/>
      <c r="TVH23" s="9"/>
      <c r="TVI23" s="8"/>
      <c r="TVJ23" s="8"/>
      <c r="TVK23" s="8"/>
      <c r="TVL23" s="8"/>
      <c r="TVM23" s="9"/>
      <c r="TVN23" s="9"/>
      <c r="TVO23" s="8"/>
      <c r="TVP23" s="9"/>
      <c r="TVQ23" s="8"/>
      <c r="TVR23" s="9"/>
      <c r="TVS23" s="9"/>
      <c r="TVT23" s="8"/>
      <c r="TVU23" s="8"/>
      <c r="TVV23" s="8"/>
      <c r="TVW23" s="8"/>
      <c r="TVX23" s="9"/>
      <c r="TVY23" s="9"/>
      <c r="TVZ23" s="8"/>
      <c r="TWA23" s="9"/>
      <c r="TWB23" s="8"/>
      <c r="TWC23" s="9"/>
      <c r="TWD23" s="9"/>
      <c r="TWE23" s="8"/>
      <c r="TWF23" s="8"/>
      <c r="TWG23" s="8"/>
      <c r="TWH23" s="8"/>
      <c r="TWI23" s="9"/>
      <c r="TWJ23" s="9"/>
      <c r="TWK23" s="8"/>
      <c r="TWL23" s="9"/>
      <c r="TWM23" s="8"/>
      <c r="TWN23" s="9"/>
      <c r="TWO23" s="9"/>
      <c r="TWP23" s="8"/>
      <c r="TWQ23" s="8"/>
      <c r="TWR23" s="8"/>
      <c r="TWS23" s="8"/>
      <c r="TWT23" s="9"/>
      <c r="TWU23" s="9"/>
      <c r="TWV23" s="8"/>
      <c r="TWW23" s="9"/>
      <c r="TWX23" s="8"/>
      <c r="TWY23" s="9"/>
      <c r="TWZ23" s="9"/>
      <c r="TXA23" s="8"/>
      <c r="TXB23" s="8"/>
      <c r="TXC23" s="8"/>
      <c r="TXD23" s="8"/>
      <c r="TXE23" s="9"/>
      <c r="TXF23" s="9"/>
      <c r="TXG23" s="8"/>
      <c r="TXH23" s="9"/>
      <c r="TXI23" s="8"/>
      <c r="TXJ23" s="9"/>
      <c r="TXK23" s="9"/>
      <c r="TXL23" s="8"/>
      <c r="TXM23" s="8"/>
      <c r="TXN23" s="8"/>
      <c r="TXO23" s="8"/>
      <c r="TXP23" s="9"/>
      <c r="TXQ23" s="9"/>
      <c r="TXR23" s="8"/>
      <c r="TXS23" s="9"/>
      <c r="TXT23" s="8"/>
      <c r="TXU23" s="9"/>
      <c r="TXV23" s="9"/>
      <c r="TXW23" s="8"/>
      <c r="TXX23" s="8"/>
      <c r="TXY23" s="8"/>
      <c r="TXZ23" s="8"/>
      <c r="TYA23" s="9"/>
      <c r="TYB23" s="9"/>
      <c r="TYC23" s="8"/>
      <c r="TYD23" s="9"/>
      <c r="TYE23" s="8"/>
      <c r="TYF23" s="9"/>
      <c r="TYG23" s="9"/>
      <c r="TYH23" s="8"/>
      <c r="TYI23" s="8"/>
      <c r="TYJ23" s="8"/>
      <c r="TYK23" s="8"/>
      <c r="TYL23" s="9"/>
      <c r="TYM23" s="9"/>
      <c r="TYN23" s="8"/>
      <c r="TYO23" s="9"/>
      <c r="TYP23" s="8"/>
      <c r="TYQ23" s="9"/>
      <c r="TYR23" s="9"/>
      <c r="TYS23" s="8"/>
      <c r="TYT23" s="8"/>
      <c r="TYU23" s="8"/>
      <c r="TYV23" s="8"/>
      <c r="TYW23" s="9"/>
      <c r="TYX23" s="9"/>
      <c r="TYY23" s="8"/>
      <c r="TYZ23" s="9"/>
      <c r="TZA23" s="8"/>
      <c r="TZB23" s="9"/>
      <c r="TZC23" s="9"/>
      <c r="TZD23" s="8"/>
      <c r="TZE23" s="8"/>
      <c r="TZF23" s="8"/>
      <c r="TZG23" s="8"/>
      <c r="TZH23" s="9"/>
      <c r="TZI23" s="9"/>
      <c r="TZJ23" s="8"/>
      <c r="TZK23" s="9"/>
      <c r="TZL23" s="8"/>
      <c r="TZM23" s="9"/>
      <c r="TZN23" s="9"/>
      <c r="TZO23" s="8"/>
      <c r="TZP23" s="8"/>
      <c r="TZQ23" s="8"/>
      <c r="TZR23" s="8"/>
      <c r="TZS23" s="9"/>
      <c r="TZT23" s="9"/>
      <c r="TZU23" s="8"/>
      <c r="TZV23" s="9"/>
      <c r="TZW23" s="8"/>
      <c r="TZX23" s="9"/>
      <c r="TZY23" s="9"/>
      <c r="TZZ23" s="8"/>
      <c r="UAA23" s="8"/>
      <c r="UAB23" s="8"/>
      <c r="UAC23" s="8"/>
      <c r="UAD23" s="9"/>
      <c r="UAE23" s="9"/>
      <c r="UAF23" s="8"/>
      <c r="UAG23" s="9"/>
      <c r="UAH23" s="8"/>
      <c r="UAI23" s="9"/>
      <c r="UAJ23" s="9"/>
      <c r="UAK23" s="8"/>
      <c r="UAL23" s="8"/>
      <c r="UAM23" s="8"/>
      <c r="UAN23" s="8"/>
      <c r="UAO23" s="9"/>
      <c r="UAP23" s="9"/>
      <c r="UAQ23" s="8"/>
      <c r="UAR23" s="9"/>
      <c r="UAS23" s="8"/>
      <c r="UAT23" s="9"/>
      <c r="UAU23" s="9"/>
      <c r="UAV23" s="8"/>
      <c r="UAW23" s="8"/>
      <c r="UAX23" s="8"/>
      <c r="UAY23" s="8"/>
      <c r="UAZ23" s="9"/>
      <c r="UBA23" s="9"/>
      <c r="UBB23" s="8"/>
      <c r="UBC23" s="9"/>
      <c r="UBD23" s="8"/>
      <c r="UBE23" s="9"/>
      <c r="UBF23" s="9"/>
      <c r="UBG23" s="8"/>
      <c r="UBH23" s="8"/>
      <c r="UBI23" s="8"/>
      <c r="UBJ23" s="8"/>
      <c r="UBK23" s="9"/>
      <c r="UBL23" s="9"/>
      <c r="UBM23" s="8"/>
      <c r="UBN23" s="9"/>
      <c r="UBO23" s="8"/>
      <c r="UBP23" s="9"/>
      <c r="UBQ23" s="9"/>
      <c r="UBR23" s="8"/>
      <c r="UBS23" s="8"/>
      <c r="UBT23" s="8"/>
      <c r="UBU23" s="8"/>
      <c r="UBV23" s="9"/>
      <c r="UBW23" s="9"/>
      <c r="UBX23" s="8"/>
      <c r="UBY23" s="9"/>
      <c r="UBZ23" s="8"/>
      <c r="UCA23" s="9"/>
      <c r="UCB23" s="9"/>
      <c r="UCC23" s="8"/>
      <c r="UCD23" s="8"/>
      <c r="UCE23" s="8"/>
      <c r="UCF23" s="8"/>
      <c r="UCG23" s="9"/>
      <c r="UCH23" s="9"/>
      <c r="UCI23" s="8"/>
      <c r="UCJ23" s="9"/>
      <c r="UCK23" s="8"/>
      <c r="UCL23" s="9"/>
      <c r="UCM23" s="9"/>
      <c r="UCN23" s="8"/>
      <c r="UCO23" s="8"/>
      <c r="UCP23" s="8"/>
      <c r="UCQ23" s="8"/>
      <c r="UCR23" s="9"/>
      <c r="UCS23" s="9"/>
      <c r="UCT23" s="8"/>
      <c r="UCU23" s="9"/>
      <c r="UCV23" s="8"/>
      <c r="UCW23" s="9"/>
      <c r="UCX23" s="9"/>
      <c r="UCY23" s="8"/>
      <c r="UCZ23" s="8"/>
      <c r="UDA23" s="8"/>
      <c r="UDB23" s="8"/>
      <c r="UDC23" s="9"/>
      <c r="UDD23" s="9"/>
      <c r="UDE23" s="8"/>
      <c r="UDF23" s="9"/>
      <c r="UDG23" s="8"/>
      <c r="UDH23" s="9"/>
      <c r="UDI23" s="9"/>
      <c r="UDJ23" s="8"/>
      <c r="UDK23" s="8"/>
      <c r="UDL23" s="8"/>
      <c r="UDM23" s="8"/>
      <c r="UDN23" s="9"/>
      <c r="UDO23" s="9"/>
      <c r="UDP23" s="8"/>
      <c r="UDQ23" s="9"/>
      <c r="UDR23" s="8"/>
      <c r="UDS23" s="9"/>
      <c r="UDT23" s="9"/>
      <c r="UDU23" s="8"/>
      <c r="UDV23" s="8"/>
      <c r="UDW23" s="8"/>
      <c r="UDX23" s="8"/>
      <c r="UDY23" s="9"/>
      <c r="UDZ23" s="9"/>
      <c r="UEA23" s="8"/>
      <c r="UEB23" s="9"/>
      <c r="UEC23" s="8"/>
      <c r="UED23" s="9"/>
      <c r="UEE23" s="9"/>
      <c r="UEF23" s="8"/>
      <c r="UEG23" s="8"/>
      <c r="UEH23" s="8"/>
      <c r="UEI23" s="8"/>
      <c r="UEJ23" s="9"/>
      <c r="UEK23" s="9"/>
      <c r="UEL23" s="8"/>
      <c r="UEM23" s="9"/>
      <c r="UEN23" s="8"/>
      <c r="UEO23" s="9"/>
      <c r="UEP23" s="9"/>
      <c r="UEQ23" s="8"/>
      <c r="UER23" s="8"/>
      <c r="UES23" s="8"/>
      <c r="UET23" s="8"/>
      <c r="UEU23" s="9"/>
      <c r="UEV23" s="9"/>
      <c r="UEW23" s="8"/>
      <c r="UEX23" s="9"/>
      <c r="UEY23" s="8"/>
      <c r="UEZ23" s="9"/>
      <c r="UFA23" s="9"/>
      <c r="UFB23" s="8"/>
      <c r="UFC23" s="8"/>
      <c r="UFD23" s="8"/>
      <c r="UFE23" s="8"/>
      <c r="UFF23" s="9"/>
      <c r="UFG23" s="9"/>
      <c r="UFH23" s="8"/>
      <c r="UFI23" s="9"/>
      <c r="UFJ23" s="8"/>
      <c r="UFK23" s="9"/>
      <c r="UFL23" s="9"/>
      <c r="UFM23" s="8"/>
      <c r="UFN23" s="8"/>
      <c r="UFO23" s="8"/>
      <c r="UFP23" s="8"/>
      <c r="UFQ23" s="9"/>
      <c r="UFR23" s="9"/>
      <c r="UFS23" s="8"/>
      <c r="UFT23" s="9"/>
      <c r="UFU23" s="8"/>
      <c r="UFV23" s="9"/>
      <c r="UFW23" s="9"/>
      <c r="UFX23" s="8"/>
      <c r="UFY23" s="8"/>
      <c r="UFZ23" s="8"/>
      <c r="UGA23" s="8"/>
      <c r="UGB23" s="9"/>
      <c r="UGC23" s="9"/>
      <c r="UGD23" s="8"/>
      <c r="UGE23" s="9"/>
      <c r="UGF23" s="8"/>
      <c r="UGG23" s="9"/>
      <c r="UGH23" s="9"/>
      <c r="UGI23" s="8"/>
      <c r="UGJ23" s="8"/>
      <c r="UGK23" s="8"/>
      <c r="UGL23" s="8"/>
      <c r="UGM23" s="9"/>
      <c r="UGN23" s="9"/>
      <c r="UGO23" s="8"/>
      <c r="UGP23" s="9"/>
      <c r="UGQ23" s="8"/>
      <c r="UGR23" s="9"/>
      <c r="UGS23" s="9"/>
      <c r="UGT23" s="8"/>
      <c r="UGU23" s="8"/>
      <c r="UGV23" s="8"/>
      <c r="UGW23" s="8"/>
      <c r="UGX23" s="9"/>
      <c r="UGY23" s="9"/>
      <c r="UGZ23" s="8"/>
      <c r="UHA23" s="9"/>
      <c r="UHB23" s="8"/>
      <c r="UHC23" s="9"/>
      <c r="UHD23" s="9"/>
      <c r="UHE23" s="8"/>
      <c r="UHF23" s="8"/>
      <c r="UHG23" s="8"/>
      <c r="UHH23" s="8"/>
      <c r="UHI23" s="9"/>
      <c r="UHJ23" s="9"/>
      <c r="UHK23" s="8"/>
      <c r="UHL23" s="9"/>
      <c r="UHM23" s="8"/>
      <c r="UHN23" s="9"/>
      <c r="UHO23" s="9"/>
      <c r="UHP23" s="8"/>
      <c r="UHQ23" s="8"/>
      <c r="UHR23" s="8"/>
      <c r="UHS23" s="8"/>
      <c r="UHT23" s="9"/>
      <c r="UHU23" s="9"/>
      <c r="UHV23" s="8"/>
      <c r="UHW23" s="9"/>
      <c r="UHX23" s="8"/>
      <c r="UHY23" s="9"/>
      <c r="UHZ23" s="9"/>
      <c r="UIA23" s="8"/>
      <c r="UIB23" s="8"/>
      <c r="UIC23" s="8"/>
      <c r="UID23" s="8"/>
      <c r="UIE23" s="9"/>
      <c r="UIF23" s="9"/>
      <c r="UIG23" s="8"/>
      <c r="UIH23" s="9"/>
      <c r="UII23" s="8"/>
      <c r="UIJ23" s="9"/>
      <c r="UIK23" s="9"/>
      <c r="UIL23" s="8"/>
      <c r="UIM23" s="8"/>
      <c r="UIN23" s="8"/>
      <c r="UIO23" s="8"/>
      <c r="UIP23" s="9"/>
      <c r="UIQ23" s="9"/>
      <c r="UIR23" s="8"/>
      <c r="UIS23" s="9"/>
      <c r="UIT23" s="8"/>
      <c r="UIU23" s="9"/>
      <c r="UIV23" s="9"/>
      <c r="UIW23" s="8"/>
      <c r="UIX23" s="8"/>
      <c r="UIY23" s="8"/>
      <c r="UIZ23" s="8"/>
      <c r="UJA23" s="9"/>
      <c r="UJB23" s="9"/>
      <c r="UJC23" s="8"/>
      <c r="UJD23" s="9"/>
      <c r="UJE23" s="8"/>
      <c r="UJF23" s="9"/>
      <c r="UJG23" s="9"/>
      <c r="UJH23" s="8"/>
      <c r="UJI23" s="8"/>
      <c r="UJJ23" s="8"/>
      <c r="UJK23" s="8"/>
      <c r="UJL23" s="9"/>
      <c r="UJM23" s="9"/>
      <c r="UJN23" s="8"/>
      <c r="UJO23" s="9"/>
      <c r="UJP23" s="8"/>
      <c r="UJQ23" s="9"/>
      <c r="UJR23" s="9"/>
      <c r="UJS23" s="8"/>
      <c r="UJT23" s="8"/>
      <c r="UJU23" s="8"/>
      <c r="UJV23" s="8"/>
      <c r="UJW23" s="9"/>
      <c r="UJX23" s="9"/>
      <c r="UJY23" s="8"/>
      <c r="UJZ23" s="9"/>
      <c r="UKA23" s="8"/>
      <c r="UKB23" s="9"/>
      <c r="UKC23" s="9"/>
      <c r="UKD23" s="8"/>
      <c r="UKE23" s="8"/>
      <c r="UKF23" s="8"/>
      <c r="UKG23" s="8"/>
      <c r="UKH23" s="9"/>
      <c r="UKI23" s="9"/>
      <c r="UKJ23" s="8"/>
      <c r="UKK23" s="9"/>
      <c r="UKL23" s="8"/>
      <c r="UKM23" s="9"/>
      <c r="UKN23" s="9"/>
      <c r="UKO23" s="8"/>
      <c r="UKP23" s="8"/>
      <c r="UKQ23" s="8"/>
      <c r="UKR23" s="8"/>
      <c r="UKS23" s="9"/>
      <c r="UKT23" s="9"/>
      <c r="UKU23" s="8"/>
      <c r="UKV23" s="9"/>
      <c r="UKW23" s="8"/>
      <c r="UKX23" s="9"/>
      <c r="UKY23" s="9"/>
      <c r="UKZ23" s="8"/>
      <c r="ULA23" s="8"/>
      <c r="ULB23" s="8"/>
      <c r="ULC23" s="8"/>
      <c r="ULD23" s="9"/>
      <c r="ULE23" s="9"/>
      <c r="ULF23" s="8"/>
      <c r="ULG23" s="9"/>
      <c r="ULH23" s="8"/>
      <c r="ULI23" s="9"/>
      <c r="ULJ23" s="9"/>
      <c r="ULK23" s="8"/>
      <c r="ULL23" s="8"/>
      <c r="ULM23" s="8"/>
      <c r="ULN23" s="8"/>
      <c r="ULO23" s="9"/>
      <c r="ULP23" s="9"/>
      <c r="ULQ23" s="8"/>
      <c r="ULR23" s="9"/>
      <c r="ULS23" s="8"/>
      <c r="ULT23" s="9"/>
      <c r="ULU23" s="9"/>
      <c r="ULV23" s="8"/>
      <c r="ULW23" s="8"/>
      <c r="ULX23" s="8"/>
      <c r="ULY23" s="8"/>
      <c r="ULZ23" s="9"/>
      <c r="UMA23" s="9"/>
      <c r="UMB23" s="8"/>
      <c r="UMC23" s="9"/>
      <c r="UMD23" s="8"/>
      <c r="UME23" s="9"/>
      <c r="UMF23" s="9"/>
      <c r="UMG23" s="8"/>
      <c r="UMH23" s="8"/>
      <c r="UMI23" s="8"/>
      <c r="UMJ23" s="8"/>
      <c r="UMK23" s="9"/>
      <c r="UML23" s="9"/>
      <c r="UMM23" s="8"/>
      <c r="UMN23" s="9"/>
      <c r="UMO23" s="8"/>
      <c r="UMP23" s="9"/>
      <c r="UMQ23" s="9"/>
      <c r="UMR23" s="8"/>
      <c r="UMS23" s="8"/>
      <c r="UMT23" s="8"/>
      <c r="UMU23" s="8"/>
      <c r="UMV23" s="9"/>
      <c r="UMW23" s="9"/>
      <c r="UMX23" s="8"/>
      <c r="UMY23" s="9"/>
      <c r="UMZ23" s="8"/>
      <c r="UNA23" s="9"/>
      <c r="UNB23" s="9"/>
      <c r="UNC23" s="8"/>
      <c r="UND23" s="8"/>
      <c r="UNE23" s="8"/>
      <c r="UNF23" s="8"/>
      <c r="UNG23" s="9"/>
      <c r="UNH23" s="9"/>
      <c r="UNI23" s="8"/>
      <c r="UNJ23" s="9"/>
      <c r="UNK23" s="8"/>
      <c r="UNL23" s="9"/>
      <c r="UNM23" s="9"/>
      <c r="UNN23" s="8"/>
      <c r="UNO23" s="8"/>
      <c r="UNP23" s="8"/>
      <c r="UNQ23" s="8"/>
      <c r="UNR23" s="9"/>
      <c r="UNS23" s="9"/>
      <c r="UNT23" s="8"/>
      <c r="UNU23" s="9"/>
      <c r="UNV23" s="8"/>
      <c r="UNW23" s="9"/>
      <c r="UNX23" s="9"/>
      <c r="UNY23" s="8"/>
      <c r="UNZ23" s="8"/>
      <c r="UOA23" s="8"/>
      <c r="UOB23" s="8"/>
      <c r="UOC23" s="9"/>
      <c r="UOD23" s="9"/>
      <c r="UOE23" s="8"/>
      <c r="UOF23" s="9"/>
      <c r="UOG23" s="8"/>
      <c r="UOH23" s="9"/>
      <c r="UOI23" s="9"/>
      <c r="UOJ23" s="8"/>
      <c r="UOK23" s="8"/>
      <c r="UOL23" s="8"/>
      <c r="UOM23" s="8"/>
      <c r="UON23" s="9"/>
      <c r="UOO23" s="9"/>
      <c r="UOP23" s="8"/>
      <c r="UOQ23" s="9"/>
      <c r="UOR23" s="8"/>
      <c r="UOS23" s="9"/>
      <c r="UOT23" s="9"/>
      <c r="UOU23" s="8"/>
      <c r="UOV23" s="8"/>
      <c r="UOW23" s="8"/>
      <c r="UOX23" s="8"/>
      <c r="UOY23" s="9"/>
      <c r="UOZ23" s="9"/>
      <c r="UPA23" s="8"/>
      <c r="UPB23" s="9"/>
      <c r="UPC23" s="8"/>
      <c r="UPD23" s="9"/>
      <c r="UPE23" s="9"/>
      <c r="UPF23" s="8"/>
      <c r="UPG23" s="8"/>
      <c r="UPH23" s="8"/>
      <c r="UPI23" s="8"/>
      <c r="UPJ23" s="9"/>
      <c r="UPK23" s="9"/>
      <c r="UPL23" s="8"/>
      <c r="UPM23" s="9"/>
      <c r="UPN23" s="8"/>
      <c r="UPO23" s="9"/>
      <c r="UPP23" s="9"/>
      <c r="UPQ23" s="8"/>
      <c r="UPR23" s="8"/>
      <c r="UPS23" s="8"/>
      <c r="UPT23" s="8"/>
      <c r="UPU23" s="9"/>
      <c r="UPV23" s="9"/>
      <c r="UPW23" s="8"/>
      <c r="UPX23" s="9"/>
      <c r="UPY23" s="8"/>
      <c r="UPZ23" s="9"/>
      <c r="UQA23" s="9"/>
      <c r="UQB23" s="8"/>
      <c r="UQC23" s="8"/>
      <c r="UQD23" s="8"/>
      <c r="UQE23" s="8"/>
      <c r="UQF23" s="9"/>
      <c r="UQG23" s="9"/>
      <c r="UQH23" s="8"/>
      <c r="UQI23" s="9"/>
      <c r="UQJ23" s="8"/>
      <c r="UQK23" s="9"/>
      <c r="UQL23" s="9"/>
      <c r="UQM23" s="8"/>
      <c r="UQN23" s="8"/>
      <c r="UQO23" s="8"/>
      <c r="UQP23" s="8"/>
      <c r="UQQ23" s="9"/>
      <c r="UQR23" s="9"/>
      <c r="UQS23" s="8"/>
      <c r="UQT23" s="9"/>
      <c r="UQU23" s="8"/>
      <c r="UQV23" s="9"/>
      <c r="UQW23" s="9"/>
      <c r="UQX23" s="8"/>
      <c r="UQY23" s="8"/>
      <c r="UQZ23" s="8"/>
      <c r="URA23" s="8"/>
      <c r="URB23" s="9"/>
      <c r="URC23" s="9"/>
      <c r="URD23" s="8"/>
      <c r="URE23" s="9"/>
      <c r="URF23" s="8"/>
      <c r="URG23" s="9"/>
      <c r="URH23" s="9"/>
      <c r="URI23" s="8"/>
      <c r="URJ23" s="8"/>
      <c r="URK23" s="8"/>
      <c r="URL23" s="8"/>
      <c r="URM23" s="9"/>
      <c r="URN23" s="9"/>
      <c r="URO23" s="8"/>
      <c r="URP23" s="9"/>
      <c r="URQ23" s="8"/>
      <c r="URR23" s="9"/>
      <c r="URS23" s="9"/>
      <c r="URT23" s="8"/>
      <c r="URU23" s="8"/>
      <c r="URV23" s="8"/>
      <c r="URW23" s="8"/>
      <c r="URX23" s="9"/>
      <c r="URY23" s="9"/>
      <c r="URZ23" s="8"/>
      <c r="USA23" s="9"/>
      <c r="USB23" s="8"/>
      <c r="USC23" s="9"/>
      <c r="USD23" s="9"/>
      <c r="USE23" s="8"/>
      <c r="USF23" s="8"/>
      <c r="USG23" s="8"/>
      <c r="USH23" s="8"/>
      <c r="USI23" s="9"/>
      <c r="USJ23" s="9"/>
      <c r="USK23" s="8"/>
      <c r="USL23" s="9"/>
      <c r="USM23" s="8"/>
      <c r="USN23" s="9"/>
      <c r="USO23" s="9"/>
      <c r="USP23" s="8"/>
      <c r="USQ23" s="8"/>
      <c r="USR23" s="8"/>
      <c r="USS23" s="8"/>
      <c r="UST23" s="9"/>
      <c r="USU23" s="9"/>
      <c r="USV23" s="8"/>
      <c r="USW23" s="9"/>
      <c r="USX23" s="8"/>
      <c r="USY23" s="9"/>
      <c r="USZ23" s="9"/>
      <c r="UTA23" s="8"/>
      <c r="UTB23" s="8"/>
      <c r="UTC23" s="8"/>
      <c r="UTD23" s="8"/>
      <c r="UTE23" s="9"/>
      <c r="UTF23" s="9"/>
      <c r="UTG23" s="8"/>
      <c r="UTH23" s="9"/>
      <c r="UTI23" s="8"/>
      <c r="UTJ23" s="9"/>
      <c r="UTK23" s="9"/>
      <c r="UTL23" s="8"/>
      <c r="UTM23" s="8"/>
      <c r="UTN23" s="8"/>
      <c r="UTO23" s="8"/>
      <c r="UTP23" s="9"/>
      <c r="UTQ23" s="9"/>
      <c r="UTR23" s="8"/>
      <c r="UTS23" s="9"/>
      <c r="UTT23" s="8"/>
      <c r="UTU23" s="9"/>
      <c r="UTV23" s="9"/>
      <c r="UTW23" s="8"/>
      <c r="UTX23" s="8"/>
      <c r="UTY23" s="8"/>
      <c r="UTZ23" s="8"/>
      <c r="UUA23" s="9"/>
      <c r="UUB23" s="9"/>
      <c r="UUC23" s="8"/>
      <c r="UUD23" s="9"/>
      <c r="UUE23" s="8"/>
      <c r="UUF23" s="9"/>
      <c r="UUG23" s="9"/>
      <c r="UUH23" s="8"/>
      <c r="UUI23" s="8"/>
      <c r="UUJ23" s="8"/>
      <c r="UUK23" s="8"/>
      <c r="UUL23" s="9"/>
      <c r="UUM23" s="9"/>
      <c r="UUN23" s="8"/>
      <c r="UUO23" s="9"/>
      <c r="UUP23" s="8"/>
      <c r="UUQ23" s="9"/>
      <c r="UUR23" s="9"/>
      <c r="UUS23" s="8"/>
      <c r="UUT23" s="8"/>
      <c r="UUU23" s="8"/>
      <c r="UUV23" s="8"/>
      <c r="UUW23" s="9"/>
      <c r="UUX23" s="9"/>
      <c r="UUY23" s="8"/>
      <c r="UUZ23" s="9"/>
      <c r="UVA23" s="8"/>
      <c r="UVB23" s="9"/>
      <c r="UVC23" s="9"/>
      <c r="UVD23" s="8"/>
      <c r="UVE23" s="8"/>
      <c r="UVF23" s="8"/>
      <c r="UVG23" s="8"/>
      <c r="UVH23" s="9"/>
      <c r="UVI23" s="9"/>
      <c r="UVJ23" s="8"/>
      <c r="UVK23" s="9"/>
      <c r="UVL23" s="8"/>
      <c r="UVM23" s="9"/>
      <c r="UVN23" s="9"/>
      <c r="UVO23" s="8"/>
      <c r="UVP23" s="8"/>
      <c r="UVQ23" s="8"/>
      <c r="UVR23" s="8"/>
      <c r="UVS23" s="9"/>
      <c r="UVT23" s="9"/>
      <c r="UVU23" s="8"/>
      <c r="UVV23" s="9"/>
      <c r="UVW23" s="8"/>
      <c r="UVX23" s="9"/>
      <c r="UVY23" s="9"/>
      <c r="UVZ23" s="8"/>
      <c r="UWA23" s="8"/>
      <c r="UWB23" s="8"/>
      <c r="UWC23" s="8"/>
      <c r="UWD23" s="9"/>
      <c r="UWE23" s="9"/>
      <c r="UWF23" s="8"/>
      <c r="UWG23" s="9"/>
      <c r="UWH23" s="8"/>
      <c r="UWI23" s="9"/>
      <c r="UWJ23" s="9"/>
      <c r="UWK23" s="8"/>
      <c r="UWL23" s="8"/>
      <c r="UWM23" s="8"/>
      <c r="UWN23" s="8"/>
      <c r="UWO23" s="9"/>
      <c r="UWP23" s="9"/>
      <c r="UWQ23" s="8"/>
      <c r="UWR23" s="9"/>
      <c r="UWS23" s="8"/>
      <c r="UWT23" s="9"/>
      <c r="UWU23" s="9"/>
      <c r="UWV23" s="8"/>
      <c r="UWW23" s="8"/>
      <c r="UWX23" s="8"/>
      <c r="UWY23" s="8"/>
      <c r="UWZ23" s="9"/>
      <c r="UXA23" s="9"/>
      <c r="UXB23" s="8"/>
      <c r="UXC23" s="9"/>
      <c r="UXD23" s="8"/>
      <c r="UXE23" s="9"/>
      <c r="UXF23" s="9"/>
      <c r="UXG23" s="8"/>
      <c r="UXH23" s="8"/>
      <c r="UXI23" s="8"/>
      <c r="UXJ23" s="8"/>
      <c r="UXK23" s="9"/>
      <c r="UXL23" s="9"/>
      <c r="UXM23" s="8"/>
      <c r="UXN23" s="9"/>
      <c r="UXO23" s="8"/>
      <c r="UXP23" s="9"/>
      <c r="UXQ23" s="9"/>
      <c r="UXR23" s="8"/>
      <c r="UXS23" s="8"/>
      <c r="UXT23" s="8"/>
      <c r="UXU23" s="8"/>
      <c r="UXV23" s="9"/>
      <c r="UXW23" s="9"/>
      <c r="UXX23" s="8"/>
      <c r="UXY23" s="9"/>
      <c r="UXZ23" s="8"/>
      <c r="UYA23" s="9"/>
      <c r="UYB23" s="9"/>
      <c r="UYC23" s="8"/>
      <c r="UYD23" s="8"/>
      <c r="UYE23" s="8"/>
      <c r="UYF23" s="8"/>
      <c r="UYG23" s="9"/>
      <c r="UYH23" s="9"/>
      <c r="UYI23" s="8"/>
      <c r="UYJ23" s="9"/>
      <c r="UYK23" s="8"/>
      <c r="UYL23" s="9"/>
      <c r="UYM23" s="9"/>
      <c r="UYN23" s="8"/>
      <c r="UYO23" s="8"/>
      <c r="UYP23" s="8"/>
      <c r="UYQ23" s="8"/>
      <c r="UYR23" s="9"/>
      <c r="UYS23" s="9"/>
      <c r="UYT23" s="8"/>
      <c r="UYU23" s="9"/>
      <c r="UYV23" s="8"/>
      <c r="UYW23" s="9"/>
      <c r="UYX23" s="9"/>
      <c r="UYY23" s="8"/>
      <c r="UYZ23" s="8"/>
      <c r="UZA23" s="8"/>
      <c r="UZB23" s="8"/>
      <c r="UZC23" s="9"/>
      <c r="UZD23" s="9"/>
      <c r="UZE23" s="8"/>
      <c r="UZF23" s="9"/>
      <c r="UZG23" s="8"/>
      <c r="UZH23" s="9"/>
      <c r="UZI23" s="9"/>
      <c r="UZJ23" s="8"/>
      <c r="UZK23" s="8"/>
      <c r="UZL23" s="8"/>
      <c r="UZM23" s="8"/>
      <c r="UZN23" s="9"/>
      <c r="UZO23" s="9"/>
      <c r="UZP23" s="8"/>
      <c r="UZQ23" s="9"/>
      <c r="UZR23" s="8"/>
      <c r="UZS23" s="9"/>
      <c r="UZT23" s="9"/>
      <c r="UZU23" s="8"/>
      <c r="UZV23" s="8"/>
      <c r="UZW23" s="8"/>
      <c r="UZX23" s="8"/>
      <c r="UZY23" s="9"/>
      <c r="UZZ23" s="9"/>
      <c r="VAA23" s="8"/>
      <c r="VAB23" s="9"/>
      <c r="VAC23" s="8"/>
      <c r="VAD23" s="9"/>
      <c r="VAE23" s="9"/>
      <c r="VAF23" s="8"/>
      <c r="VAG23" s="8"/>
      <c r="VAH23" s="8"/>
      <c r="VAI23" s="8"/>
      <c r="VAJ23" s="9"/>
      <c r="VAK23" s="9"/>
      <c r="VAL23" s="8"/>
      <c r="VAM23" s="9"/>
      <c r="VAN23" s="8"/>
      <c r="VAO23" s="9"/>
      <c r="VAP23" s="9"/>
      <c r="VAQ23" s="8"/>
      <c r="VAR23" s="8"/>
      <c r="VAS23" s="8"/>
      <c r="VAT23" s="8"/>
      <c r="VAU23" s="9"/>
      <c r="VAV23" s="9"/>
      <c r="VAW23" s="8"/>
      <c r="VAX23" s="9"/>
      <c r="VAY23" s="8"/>
      <c r="VAZ23" s="9"/>
      <c r="VBA23" s="9"/>
      <c r="VBB23" s="8"/>
      <c r="VBC23" s="8"/>
      <c r="VBD23" s="8"/>
      <c r="VBE23" s="8"/>
      <c r="VBF23" s="9"/>
      <c r="VBG23" s="9"/>
      <c r="VBH23" s="8"/>
      <c r="VBI23" s="9"/>
      <c r="VBJ23" s="8"/>
      <c r="VBK23" s="9"/>
      <c r="VBL23" s="9"/>
      <c r="VBM23" s="8"/>
      <c r="VBN23" s="8"/>
      <c r="VBO23" s="8"/>
      <c r="VBP23" s="8"/>
      <c r="VBQ23" s="9"/>
      <c r="VBR23" s="9"/>
      <c r="VBS23" s="8"/>
      <c r="VBT23" s="9"/>
      <c r="VBU23" s="8"/>
      <c r="VBV23" s="9"/>
      <c r="VBW23" s="9"/>
      <c r="VBX23" s="8"/>
      <c r="VBY23" s="8"/>
      <c r="VBZ23" s="8"/>
      <c r="VCA23" s="8"/>
      <c r="VCB23" s="9"/>
      <c r="VCC23" s="9"/>
      <c r="VCD23" s="8"/>
      <c r="VCE23" s="9"/>
      <c r="VCF23" s="8"/>
      <c r="VCG23" s="9"/>
      <c r="VCH23" s="9"/>
      <c r="VCI23" s="8"/>
      <c r="VCJ23" s="8"/>
      <c r="VCK23" s="8"/>
      <c r="VCL23" s="8"/>
      <c r="VCM23" s="9"/>
      <c r="VCN23" s="9"/>
      <c r="VCO23" s="8"/>
      <c r="VCP23" s="9"/>
      <c r="VCQ23" s="8"/>
      <c r="VCR23" s="9"/>
      <c r="VCS23" s="9"/>
      <c r="VCT23" s="8"/>
      <c r="VCU23" s="8"/>
      <c r="VCV23" s="8"/>
      <c r="VCW23" s="8"/>
      <c r="VCX23" s="9"/>
      <c r="VCY23" s="9"/>
      <c r="VCZ23" s="8"/>
      <c r="VDA23" s="9"/>
      <c r="VDB23" s="8"/>
      <c r="VDC23" s="9"/>
      <c r="VDD23" s="9"/>
      <c r="VDE23" s="8"/>
      <c r="VDF23" s="8"/>
      <c r="VDG23" s="8"/>
      <c r="VDH23" s="8"/>
      <c r="VDI23" s="9"/>
      <c r="VDJ23" s="9"/>
      <c r="VDK23" s="8"/>
      <c r="VDL23" s="9"/>
      <c r="VDM23" s="8"/>
      <c r="VDN23" s="9"/>
      <c r="VDO23" s="9"/>
      <c r="VDP23" s="8"/>
      <c r="VDQ23" s="8"/>
      <c r="VDR23" s="8"/>
      <c r="VDS23" s="8"/>
      <c r="VDT23" s="9"/>
      <c r="VDU23" s="9"/>
      <c r="VDV23" s="8"/>
      <c r="VDW23" s="9"/>
      <c r="VDX23" s="8"/>
      <c r="VDY23" s="9"/>
      <c r="VDZ23" s="9"/>
      <c r="VEA23" s="8"/>
      <c r="VEB23" s="8"/>
      <c r="VEC23" s="8"/>
      <c r="VED23" s="8"/>
      <c r="VEE23" s="9"/>
      <c r="VEF23" s="9"/>
      <c r="VEG23" s="8"/>
      <c r="VEH23" s="9"/>
      <c r="VEI23" s="8"/>
      <c r="VEJ23" s="9"/>
      <c r="VEK23" s="9"/>
      <c r="VEL23" s="8"/>
      <c r="VEM23" s="8"/>
      <c r="VEN23" s="8"/>
      <c r="VEO23" s="8"/>
      <c r="VEP23" s="9"/>
      <c r="VEQ23" s="9"/>
      <c r="VER23" s="8"/>
      <c r="VES23" s="9"/>
      <c r="VET23" s="8"/>
      <c r="VEU23" s="9"/>
      <c r="VEV23" s="9"/>
      <c r="VEW23" s="8"/>
      <c r="VEX23" s="8"/>
      <c r="VEY23" s="8"/>
      <c r="VEZ23" s="8"/>
      <c r="VFA23" s="9"/>
      <c r="VFB23" s="9"/>
      <c r="VFC23" s="8"/>
      <c r="VFD23" s="9"/>
      <c r="VFE23" s="8"/>
      <c r="VFF23" s="9"/>
      <c r="VFG23" s="9"/>
      <c r="VFH23" s="8"/>
      <c r="VFI23" s="8"/>
      <c r="VFJ23" s="8"/>
      <c r="VFK23" s="8"/>
      <c r="VFL23" s="9"/>
      <c r="VFM23" s="9"/>
      <c r="VFN23" s="8"/>
      <c r="VFO23" s="9"/>
      <c r="VFP23" s="8"/>
      <c r="VFQ23" s="9"/>
      <c r="VFR23" s="9"/>
      <c r="VFS23" s="8"/>
      <c r="VFT23" s="8"/>
      <c r="VFU23" s="8"/>
      <c r="VFV23" s="8"/>
      <c r="VFW23" s="9"/>
      <c r="VFX23" s="9"/>
      <c r="VFY23" s="8"/>
      <c r="VFZ23" s="9"/>
      <c r="VGA23" s="8"/>
      <c r="VGB23" s="9"/>
      <c r="VGC23" s="9"/>
      <c r="VGD23" s="8"/>
      <c r="VGE23" s="8"/>
      <c r="VGF23" s="8"/>
      <c r="VGG23" s="8"/>
      <c r="VGH23" s="9"/>
      <c r="VGI23" s="9"/>
      <c r="VGJ23" s="8"/>
      <c r="VGK23" s="9"/>
      <c r="VGL23" s="8"/>
      <c r="VGM23" s="9"/>
      <c r="VGN23" s="9"/>
      <c r="VGO23" s="8"/>
      <c r="VGP23" s="8"/>
      <c r="VGQ23" s="8"/>
      <c r="VGR23" s="8"/>
      <c r="VGS23" s="9"/>
      <c r="VGT23" s="9"/>
      <c r="VGU23" s="8"/>
      <c r="VGV23" s="9"/>
      <c r="VGW23" s="8"/>
      <c r="VGX23" s="9"/>
      <c r="VGY23" s="9"/>
      <c r="VGZ23" s="8"/>
      <c r="VHA23" s="8"/>
      <c r="VHB23" s="8"/>
      <c r="VHC23" s="8"/>
      <c r="VHD23" s="9"/>
      <c r="VHE23" s="9"/>
      <c r="VHF23" s="8"/>
      <c r="VHG23" s="9"/>
      <c r="VHH23" s="8"/>
      <c r="VHI23" s="9"/>
      <c r="VHJ23" s="9"/>
      <c r="VHK23" s="8"/>
      <c r="VHL23" s="8"/>
      <c r="VHM23" s="8"/>
      <c r="VHN23" s="8"/>
      <c r="VHO23" s="9"/>
      <c r="VHP23" s="9"/>
      <c r="VHQ23" s="8"/>
      <c r="VHR23" s="9"/>
      <c r="VHS23" s="8"/>
      <c r="VHT23" s="9"/>
      <c r="VHU23" s="9"/>
      <c r="VHV23" s="8"/>
      <c r="VHW23" s="8"/>
      <c r="VHX23" s="8"/>
      <c r="VHY23" s="8"/>
      <c r="VHZ23" s="9"/>
      <c r="VIA23" s="9"/>
      <c r="VIB23" s="8"/>
      <c r="VIC23" s="9"/>
      <c r="VID23" s="8"/>
      <c r="VIE23" s="9"/>
      <c r="VIF23" s="9"/>
      <c r="VIG23" s="8"/>
      <c r="VIH23" s="8"/>
      <c r="VII23" s="8"/>
      <c r="VIJ23" s="8"/>
      <c r="VIK23" s="9"/>
      <c r="VIL23" s="9"/>
      <c r="VIM23" s="8"/>
      <c r="VIN23" s="9"/>
      <c r="VIO23" s="8"/>
      <c r="VIP23" s="9"/>
      <c r="VIQ23" s="9"/>
      <c r="VIR23" s="8"/>
      <c r="VIS23" s="8"/>
      <c r="VIT23" s="8"/>
      <c r="VIU23" s="8"/>
      <c r="VIV23" s="9"/>
      <c r="VIW23" s="9"/>
      <c r="VIX23" s="8"/>
      <c r="VIY23" s="9"/>
      <c r="VIZ23" s="8"/>
      <c r="VJA23" s="9"/>
      <c r="VJB23" s="9"/>
      <c r="VJC23" s="8"/>
      <c r="VJD23" s="8"/>
      <c r="VJE23" s="8"/>
      <c r="VJF23" s="8"/>
      <c r="VJG23" s="9"/>
      <c r="VJH23" s="9"/>
      <c r="VJI23" s="8"/>
      <c r="VJJ23" s="9"/>
      <c r="VJK23" s="8"/>
      <c r="VJL23" s="9"/>
      <c r="VJM23" s="9"/>
      <c r="VJN23" s="8"/>
      <c r="VJO23" s="8"/>
      <c r="VJP23" s="8"/>
      <c r="VJQ23" s="8"/>
      <c r="VJR23" s="9"/>
      <c r="VJS23" s="9"/>
      <c r="VJT23" s="8"/>
      <c r="VJU23" s="9"/>
      <c r="VJV23" s="8"/>
      <c r="VJW23" s="9"/>
      <c r="VJX23" s="9"/>
      <c r="VJY23" s="8"/>
      <c r="VJZ23" s="8"/>
      <c r="VKA23" s="8"/>
      <c r="VKB23" s="8"/>
      <c r="VKC23" s="9"/>
      <c r="VKD23" s="9"/>
      <c r="VKE23" s="8"/>
      <c r="VKF23" s="9"/>
      <c r="VKG23" s="8"/>
      <c r="VKH23" s="9"/>
      <c r="VKI23" s="9"/>
      <c r="VKJ23" s="8"/>
      <c r="VKK23" s="8"/>
      <c r="VKL23" s="8"/>
      <c r="VKM23" s="8"/>
      <c r="VKN23" s="9"/>
      <c r="VKO23" s="9"/>
      <c r="VKP23" s="8"/>
      <c r="VKQ23" s="9"/>
      <c r="VKR23" s="8"/>
      <c r="VKS23" s="9"/>
      <c r="VKT23" s="9"/>
      <c r="VKU23" s="8"/>
      <c r="VKV23" s="8"/>
      <c r="VKW23" s="8"/>
      <c r="VKX23" s="8"/>
      <c r="VKY23" s="9"/>
      <c r="VKZ23" s="9"/>
      <c r="VLA23" s="8"/>
      <c r="VLB23" s="9"/>
      <c r="VLC23" s="8"/>
      <c r="VLD23" s="9"/>
      <c r="VLE23" s="9"/>
      <c r="VLF23" s="8"/>
      <c r="VLG23" s="8"/>
      <c r="VLH23" s="8"/>
      <c r="VLI23" s="8"/>
      <c r="VLJ23" s="9"/>
      <c r="VLK23" s="9"/>
      <c r="VLL23" s="8"/>
      <c r="VLM23" s="9"/>
      <c r="VLN23" s="8"/>
      <c r="VLO23" s="9"/>
      <c r="VLP23" s="9"/>
      <c r="VLQ23" s="8"/>
      <c r="VLR23" s="8"/>
      <c r="VLS23" s="8"/>
      <c r="VLT23" s="8"/>
      <c r="VLU23" s="9"/>
      <c r="VLV23" s="9"/>
      <c r="VLW23" s="8"/>
      <c r="VLX23" s="9"/>
      <c r="VLY23" s="8"/>
      <c r="VLZ23" s="9"/>
      <c r="VMA23" s="9"/>
      <c r="VMB23" s="8"/>
      <c r="VMC23" s="8"/>
      <c r="VMD23" s="8"/>
      <c r="VME23" s="8"/>
      <c r="VMF23" s="9"/>
      <c r="VMG23" s="9"/>
      <c r="VMH23" s="8"/>
      <c r="VMI23" s="9"/>
      <c r="VMJ23" s="8"/>
      <c r="VMK23" s="9"/>
      <c r="VML23" s="9"/>
      <c r="VMM23" s="8"/>
      <c r="VMN23" s="8"/>
      <c r="VMO23" s="8"/>
      <c r="VMP23" s="8"/>
      <c r="VMQ23" s="9"/>
      <c r="VMR23" s="9"/>
      <c r="VMS23" s="8"/>
      <c r="VMT23" s="9"/>
      <c r="VMU23" s="8"/>
      <c r="VMV23" s="9"/>
      <c r="VMW23" s="9"/>
      <c r="VMX23" s="8"/>
      <c r="VMY23" s="8"/>
      <c r="VMZ23" s="8"/>
      <c r="VNA23" s="8"/>
      <c r="VNB23" s="9"/>
      <c r="VNC23" s="9"/>
      <c r="VND23" s="8"/>
      <c r="VNE23" s="9"/>
      <c r="VNF23" s="8"/>
      <c r="VNG23" s="9"/>
      <c r="VNH23" s="9"/>
      <c r="VNI23" s="8"/>
      <c r="VNJ23" s="8"/>
      <c r="VNK23" s="8"/>
      <c r="VNL23" s="8"/>
      <c r="VNM23" s="9"/>
      <c r="VNN23" s="9"/>
      <c r="VNO23" s="8"/>
      <c r="VNP23" s="9"/>
      <c r="VNQ23" s="8"/>
      <c r="VNR23" s="9"/>
      <c r="VNS23" s="9"/>
      <c r="VNT23" s="8"/>
      <c r="VNU23" s="8"/>
      <c r="VNV23" s="8"/>
      <c r="VNW23" s="8"/>
      <c r="VNX23" s="9"/>
      <c r="VNY23" s="9"/>
      <c r="VNZ23" s="8"/>
      <c r="VOA23" s="9"/>
      <c r="VOB23" s="8"/>
      <c r="VOC23" s="9"/>
      <c r="VOD23" s="9"/>
      <c r="VOE23" s="8"/>
      <c r="VOF23" s="8"/>
      <c r="VOG23" s="8"/>
      <c r="VOH23" s="8"/>
      <c r="VOI23" s="9"/>
      <c r="VOJ23" s="9"/>
      <c r="VOK23" s="8"/>
      <c r="VOL23" s="9"/>
      <c r="VOM23" s="8"/>
      <c r="VON23" s="9"/>
      <c r="VOO23" s="9"/>
      <c r="VOP23" s="8"/>
      <c r="VOQ23" s="8"/>
      <c r="VOR23" s="8"/>
      <c r="VOS23" s="8"/>
      <c r="VOT23" s="9"/>
      <c r="VOU23" s="9"/>
      <c r="VOV23" s="8"/>
      <c r="VOW23" s="9"/>
      <c r="VOX23" s="8"/>
      <c r="VOY23" s="9"/>
      <c r="VOZ23" s="9"/>
      <c r="VPA23" s="8"/>
      <c r="VPB23" s="8"/>
      <c r="VPC23" s="8"/>
      <c r="VPD23" s="8"/>
      <c r="VPE23" s="9"/>
      <c r="VPF23" s="9"/>
      <c r="VPG23" s="8"/>
      <c r="VPH23" s="9"/>
      <c r="VPI23" s="8"/>
      <c r="VPJ23" s="9"/>
      <c r="VPK23" s="9"/>
      <c r="VPL23" s="8"/>
      <c r="VPM23" s="8"/>
      <c r="VPN23" s="8"/>
      <c r="VPO23" s="8"/>
      <c r="VPP23" s="9"/>
      <c r="VPQ23" s="9"/>
      <c r="VPR23" s="8"/>
      <c r="VPS23" s="9"/>
      <c r="VPT23" s="8"/>
      <c r="VPU23" s="9"/>
      <c r="VPV23" s="9"/>
      <c r="VPW23" s="8"/>
      <c r="VPX23" s="8"/>
      <c r="VPY23" s="8"/>
      <c r="VPZ23" s="8"/>
      <c r="VQA23" s="9"/>
      <c r="VQB23" s="9"/>
      <c r="VQC23" s="8"/>
      <c r="VQD23" s="9"/>
      <c r="VQE23" s="8"/>
      <c r="VQF23" s="9"/>
      <c r="VQG23" s="9"/>
      <c r="VQH23" s="8"/>
      <c r="VQI23" s="8"/>
      <c r="VQJ23" s="8"/>
      <c r="VQK23" s="8"/>
      <c r="VQL23" s="9"/>
      <c r="VQM23" s="9"/>
      <c r="VQN23" s="8"/>
      <c r="VQO23" s="9"/>
      <c r="VQP23" s="8"/>
      <c r="VQQ23" s="9"/>
      <c r="VQR23" s="9"/>
      <c r="VQS23" s="8"/>
      <c r="VQT23" s="8"/>
      <c r="VQU23" s="8"/>
      <c r="VQV23" s="8"/>
      <c r="VQW23" s="9"/>
      <c r="VQX23" s="9"/>
      <c r="VQY23" s="8"/>
      <c r="VQZ23" s="9"/>
      <c r="VRA23" s="8"/>
      <c r="VRB23" s="9"/>
      <c r="VRC23" s="9"/>
      <c r="VRD23" s="8"/>
      <c r="VRE23" s="8"/>
      <c r="VRF23" s="8"/>
      <c r="VRG23" s="8"/>
      <c r="VRH23" s="9"/>
      <c r="VRI23" s="9"/>
      <c r="VRJ23" s="8"/>
      <c r="VRK23" s="9"/>
      <c r="VRL23" s="8"/>
      <c r="VRM23" s="9"/>
      <c r="VRN23" s="9"/>
      <c r="VRO23" s="8"/>
      <c r="VRP23" s="8"/>
      <c r="VRQ23" s="8"/>
      <c r="VRR23" s="8"/>
      <c r="VRS23" s="9"/>
      <c r="VRT23" s="9"/>
      <c r="VRU23" s="8"/>
      <c r="VRV23" s="9"/>
      <c r="VRW23" s="8"/>
      <c r="VRX23" s="9"/>
      <c r="VRY23" s="9"/>
      <c r="VRZ23" s="8"/>
      <c r="VSA23" s="8"/>
      <c r="VSB23" s="8"/>
      <c r="VSC23" s="8"/>
      <c r="VSD23" s="9"/>
      <c r="VSE23" s="9"/>
      <c r="VSF23" s="8"/>
      <c r="VSG23" s="9"/>
      <c r="VSH23" s="8"/>
      <c r="VSI23" s="9"/>
      <c r="VSJ23" s="9"/>
      <c r="VSK23" s="8"/>
      <c r="VSL23" s="8"/>
      <c r="VSM23" s="8"/>
      <c r="VSN23" s="8"/>
      <c r="VSO23" s="9"/>
      <c r="VSP23" s="9"/>
      <c r="VSQ23" s="8"/>
      <c r="VSR23" s="9"/>
      <c r="VSS23" s="8"/>
      <c r="VST23" s="9"/>
      <c r="VSU23" s="9"/>
      <c r="VSV23" s="8"/>
      <c r="VSW23" s="8"/>
      <c r="VSX23" s="8"/>
      <c r="VSY23" s="8"/>
      <c r="VSZ23" s="9"/>
      <c r="VTA23" s="9"/>
      <c r="VTB23" s="8"/>
      <c r="VTC23" s="9"/>
      <c r="VTD23" s="8"/>
      <c r="VTE23" s="9"/>
      <c r="VTF23" s="9"/>
      <c r="VTG23" s="8"/>
      <c r="VTH23" s="8"/>
      <c r="VTI23" s="8"/>
      <c r="VTJ23" s="8"/>
      <c r="VTK23" s="9"/>
      <c r="VTL23" s="9"/>
      <c r="VTM23" s="8"/>
      <c r="VTN23" s="9"/>
      <c r="VTO23" s="8"/>
      <c r="VTP23" s="9"/>
      <c r="VTQ23" s="9"/>
      <c r="VTR23" s="8"/>
      <c r="VTS23" s="8"/>
      <c r="VTT23" s="8"/>
      <c r="VTU23" s="8"/>
      <c r="VTV23" s="9"/>
      <c r="VTW23" s="9"/>
      <c r="VTX23" s="8"/>
      <c r="VTY23" s="9"/>
      <c r="VTZ23" s="8"/>
      <c r="VUA23" s="9"/>
      <c r="VUB23" s="9"/>
      <c r="VUC23" s="8"/>
      <c r="VUD23" s="8"/>
      <c r="VUE23" s="8"/>
      <c r="VUF23" s="8"/>
      <c r="VUG23" s="9"/>
      <c r="VUH23" s="9"/>
      <c r="VUI23" s="8"/>
      <c r="VUJ23" s="9"/>
      <c r="VUK23" s="8"/>
      <c r="VUL23" s="9"/>
      <c r="VUM23" s="9"/>
      <c r="VUN23" s="8"/>
      <c r="VUO23" s="8"/>
      <c r="VUP23" s="8"/>
      <c r="VUQ23" s="8"/>
      <c r="VUR23" s="9"/>
      <c r="VUS23" s="9"/>
      <c r="VUT23" s="8"/>
      <c r="VUU23" s="9"/>
      <c r="VUV23" s="8"/>
      <c r="VUW23" s="9"/>
      <c r="VUX23" s="9"/>
      <c r="VUY23" s="8"/>
      <c r="VUZ23" s="8"/>
      <c r="VVA23" s="8"/>
      <c r="VVB23" s="8"/>
      <c r="VVC23" s="9"/>
      <c r="VVD23" s="9"/>
      <c r="VVE23" s="8"/>
      <c r="VVF23" s="9"/>
      <c r="VVG23" s="8"/>
      <c r="VVH23" s="9"/>
      <c r="VVI23" s="9"/>
      <c r="VVJ23" s="8"/>
      <c r="VVK23" s="8"/>
      <c r="VVL23" s="8"/>
      <c r="VVM23" s="8"/>
      <c r="VVN23" s="9"/>
      <c r="VVO23" s="9"/>
      <c r="VVP23" s="8"/>
      <c r="VVQ23" s="9"/>
      <c r="VVR23" s="8"/>
      <c r="VVS23" s="9"/>
      <c r="VVT23" s="9"/>
      <c r="VVU23" s="8"/>
      <c r="VVV23" s="8"/>
      <c r="VVW23" s="8"/>
      <c r="VVX23" s="8"/>
      <c r="VVY23" s="9"/>
      <c r="VVZ23" s="9"/>
      <c r="VWA23" s="8"/>
      <c r="VWB23" s="9"/>
      <c r="VWC23" s="8"/>
      <c r="VWD23" s="9"/>
      <c r="VWE23" s="9"/>
      <c r="VWF23" s="8"/>
      <c r="VWG23" s="8"/>
      <c r="VWH23" s="8"/>
      <c r="VWI23" s="8"/>
      <c r="VWJ23" s="9"/>
      <c r="VWK23" s="9"/>
      <c r="VWL23" s="8"/>
      <c r="VWM23" s="9"/>
      <c r="VWN23" s="8"/>
      <c r="VWO23" s="9"/>
      <c r="VWP23" s="9"/>
      <c r="VWQ23" s="8"/>
      <c r="VWR23" s="8"/>
      <c r="VWS23" s="8"/>
      <c r="VWT23" s="8"/>
      <c r="VWU23" s="9"/>
      <c r="VWV23" s="9"/>
      <c r="VWW23" s="8"/>
      <c r="VWX23" s="9"/>
      <c r="VWY23" s="8"/>
      <c r="VWZ23" s="9"/>
      <c r="VXA23" s="9"/>
      <c r="VXB23" s="8"/>
      <c r="VXC23" s="8"/>
      <c r="VXD23" s="8"/>
      <c r="VXE23" s="8"/>
      <c r="VXF23" s="9"/>
      <c r="VXG23" s="9"/>
      <c r="VXH23" s="8"/>
      <c r="VXI23" s="9"/>
      <c r="VXJ23" s="8"/>
      <c r="VXK23" s="9"/>
      <c r="VXL23" s="9"/>
      <c r="VXM23" s="8"/>
      <c r="VXN23" s="8"/>
      <c r="VXO23" s="8"/>
      <c r="VXP23" s="8"/>
      <c r="VXQ23" s="9"/>
      <c r="VXR23" s="9"/>
      <c r="VXS23" s="8"/>
      <c r="VXT23" s="9"/>
      <c r="VXU23" s="8"/>
      <c r="VXV23" s="9"/>
      <c r="VXW23" s="9"/>
      <c r="VXX23" s="8"/>
      <c r="VXY23" s="8"/>
      <c r="VXZ23" s="8"/>
      <c r="VYA23" s="8"/>
      <c r="VYB23" s="9"/>
      <c r="VYC23" s="9"/>
      <c r="VYD23" s="8"/>
      <c r="VYE23" s="9"/>
      <c r="VYF23" s="8"/>
      <c r="VYG23" s="9"/>
      <c r="VYH23" s="9"/>
      <c r="VYI23" s="8"/>
      <c r="VYJ23" s="8"/>
      <c r="VYK23" s="8"/>
      <c r="VYL23" s="8"/>
      <c r="VYM23" s="9"/>
      <c r="VYN23" s="9"/>
      <c r="VYO23" s="8"/>
      <c r="VYP23" s="9"/>
      <c r="VYQ23" s="8"/>
      <c r="VYR23" s="9"/>
      <c r="VYS23" s="9"/>
      <c r="VYT23" s="8"/>
      <c r="VYU23" s="8"/>
      <c r="VYV23" s="8"/>
      <c r="VYW23" s="8"/>
      <c r="VYX23" s="9"/>
      <c r="VYY23" s="9"/>
      <c r="VYZ23" s="8"/>
      <c r="VZA23" s="9"/>
      <c r="VZB23" s="8"/>
      <c r="VZC23" s="9"/>
      <c r="VZD23" s="9"/>
      <c r="VZE23" s="8"/>
      <c r="VZF23" s="8"/>
      <c r="VZG23" s="8"/>
      <c r="VZH23" s="8"/>
      <c r="VZI23" s="9"/>
      <c r="VZJ23" s="9"/>
      <c r="VZK23" s="8"/>
      <c r="VZL23" s="9"/>
      <c r="VZM23" s="8"/>
      <c r="VZN23" s="9"/>
      <c r="VZO23" s="9"/>
      <c r="VZP23" s="8"/>
      <c r="VZQ23" s="8"/>
      <c r="VZR23" s="8"/>
      <c r="VZS23" s="8"/>
      <c r="VZT23" s="9"/>
      <c r="VZU23" s="9"/>
      <c r="VZV23" s="8"/>
      <c r="VZW23" s="9"/>
      <c r="VZX23" s="8"/>
      <c r="VZY23" s="9"/>
      <c r="VZZ23" s="9"/>
      <c r="WAA23" s="8"/>
      <c r="WAB23" s="8"/>
      <c r="WAC23" s="8"/>
      <c r="WAD23" s="8"/>
      <c r="WAE23" s="9"/>
      <c r="WAF23" s="9"/>
      <c r="WAG23" s="8"/>
      <c r="WAH23" s="9"/>
      <c r="WAI23" s="8"/>
      <c r="WAJ23" s="9"/>
      <c r="WAK23" s="9"/>
      <c r="WAL23" s="8"/>
      <c r="WAM23" s="8"/>
      <c r="WAN23" s="8"/>
      <c r="WAO23" s="8"/>
      <c r="WAP23" s="9"/>
      <c r="WAQ23" s="9"/>
      <c r="WAR23" s="8"/>
      <c r="WAS23" s="9"/>
      <c r="WAT23" s="8"/>
      <c r="WAU23" s="9"/>
      <c r="WAV23" s="9"/>
      <c r="WAW23" s="8"/>
      <c r="WAX23" s="8"/>
      <c r="WAY23" s="8"/>
      <c r="WAZ23" s="8"/>
      <c r="WBA23" s="9"/>
      <c r="WBB23" s="9"/>
      <c r="WBC23" s="8"/>
      <c r="WBD23" s="9"/>
      <c r="WBE23" s="8"/>
      <c r="WBF23" s="9"/>
      <c r="WBG23" s="9"/>
      <c r="WBH23" s="8"/>
      <c r="WBI23" s="8"/>
      <c r="WBJ23" s="8"/>
      <c r="WBK23" s="8"/>
      <c r="WBL23" s="9"/>
      <c r="WBM23" s="9"/>
      <c r="WBN23" s="8"/>
      <c r="WBO23" s="9"/>
      <c r="WBP23" s="8"/>
      <c r="WBQ23" s="9"/>
      <c r="WBR23" s="9"/>
      <c r="WBS23" s="8"/>
      <c r="WBT23" s="8"/>
      <c r="WBU23" s="8"/>
      <c r="WBV23" s="8"/>
      <c r="WBW23" s="9"/>
      <c r="WBX23" s="9"/>
      <c r="WBY23" s="8"/>
      <c r="WBZ23" s="9"/>
      <c r="WCA23" s="8"/>
      <c r="WCB23" s="9"/>
      <c r="WCC23" s="9"/>
      <c r="WCD23" s="8"/>
      <c r="WCE23" s="8"/>
      <c r="WCF23" s="8"/>
      <c r="WCG23" s="8"/>
      <c r="WCH23" s="9"/>
      <c r="WCI23" s="9"/>
      <c r="WCJ23" s="8"/>
      <c r="WCK23" s="9"/>
      <c r="WCL23" s="8"/>
      <c r="WCM23" s="9"/>
      <c r="WCN23" s="9"/>
      <c r="WCO23" s="8"/>
      <c r="WCP23" s="8"/>
      <c r="WCQ23" s="8"/>
      <c r="WCR23" s="8"/>
      <c r="WCS23" s="9"/>
      <c r="WCT23" s="9"/>
      <c r="WCU23" s="8"/>
      <c r="WCV23" s="9"/>
      <c r="WCW23" s="8"/>
      <c r="WCX23" s="9"/>
      <c r="WCY23" s="9"/>
      <c r="WCZ23" s="8"/>
      <c r="WDA23" s="8"/>
      <c r="WDB23" s="8"/>
      <c r="WDC23" s="8"/>
      <c r="WDD23" s="9"/>
      <c r="WDE23" s="9"/>
      <c r="WDF23" s="8"/>
      <c r="WDG23" s="9"/>
      <c r="WDH23" s="8"/>
      <c r="WDI23" s="9"/>
      <c r="WDJ23" s="9"/>
      <c r="WDK23" s="8"/>
      <c r="WDL23" s="8"/>
      <c r="WDM23" s="8"/>
      <c r="WDN23" s="8"/>
      <c r="WDO23" s="9"/>
      <c r="WDP23" s="9"/>
      <c r="WDQ23" s="8"/>
      <c r="WDR23" s="9"/>
      <c r="WDS23" s="8"/>
      <c r="WDT23" s="9"/>
      <c r="WDU23" s="9"/>
      <c r="WDV23" s="8"/>
      <c r="WDW23" s="8"/>
      <c r="WDX23" s="8"/>
      <c r="WDY23" s="8"/>
      <c r="WDZ23" s="9"/>
      <c r="WEA23" s="9"/>
      <c r="WEB23" s="8"/>
      <c r="WEC23" s="9"/>
      <c r="WED23" s="8"/>
      <c r="WEE23" s="9"/>
      <c r="WEF23" s="9"/>
      <c r="WEG23" s="8"/>
      <c r="WEH23" s="8"/>
      <c r="WEI23" s="8"/>
      <c r="WEJ23" s="8"/>
      <c r="WEK23" s="9"/>
      <c r="WEL23" s="9"/>
      <c r="WEM23" s="8"/>
      <c r="WEN23" s="9"/>
      <c r="WEO23" s="8"/>
      <c r="WEP23" s="9"/>
      <c r="WEQ23" s="9"/>
      <c r="WER23" s="8"/>
      <c r="WES23" s="8"/>
      <c r="WET23" s="8"/>
      <c r="WEU23" s="8"/>
      <c r="WEV23" s="9"/>
      <c r="WEW23" s="9"/>
      <c r="WEX23" s="8"/>
      <c r="WEY23" s="9"/>
      <c r="WEZ23" s="8"/>
      <c r="WFA23" s="9"/>
      <c r="WFB23" s="9"/>
      <c r="WFC23" s="8"/>
      <c r="WFD23" s="8"/>
      <c r="WFE23" s="8"/>
      <c r="WFF23" s="8"/>
      <c r="WFG23" s="9"/>
      <c r="WFH23" s="9"/>
      <c r="WFI23" s="8"/>
      <c r="WFJ23" s="9"/>
      <c r="WFK23" s="8"/>
      <c r="WFL23" s="9"/>
      <c r="WFM23" s="9"/>
      <c r="WFN23" s="8"/>
      <c r="WFO23" s="8"/>
      <c r="WFP23" s="8"/>
      <c r="WFQ23" s="8"/>
      <c r="WFR23" s="9"/>
      <c r="WFS23" s="9"/>
      <c r="WFT23" s="8"/>
      <c r="WFU23" s="9"/>
      <c r="WFV23" s="8"/>
      <c r="WFW23" s="9"/>
      <c r="WFX23" s="9"/>
      <c r="WFY23" s="8"/>
      <c r="WFZ23" s="8"/>
      <c r="WGA23" s="8"/>
      <c r="WGB23" s="8"/>
      <c r="WGC23" s="9"/>
      <c r="WGD23" s="9"/>
      <c r="WGE23" s="8"/>
      <c r="WGF23" s="9"/>
      <c r="WGG23" s="8"/>
      <c r="WGH23" s="9"/>
      <c r="WGI23" s="9"/>
      <c r="WGJ23" s="8"/>
      <c r="WGK23" s="8"/>
      <c r="WGL23" s="8"/>
      <c r="WGM23" s="8"/>
      <c r="WGN23" s="9"/>
      <c r="WGO23" s="9"/>
      <c r="WGP23" s="8"/>
      <c r="WGQ23" s="9"/>
      <c r="WGR23" s="8"/>
      <c r="WGS23" s="9"/>
      <c r="WGT23" s="9"/>
      <c r="WGU23" s="8"/>
      <c r="WGV23" s="8"/>
      <c r="WGW23" s="8"/>
      <c r="WGX23" s="8"/>
      <c r="WGY23" s="9"/>
      <c r="WGZ23" s="9"/>
      <c r="WHA23" s="8"/>
      <c r="WHB23" s="9"/>
      <c r="WHC23" s="8"/>
      <c r="WHD23" s="9"/>
      <c r="WHE23" s="9"/>
      <c r="WHF23" s="8"/>
      <c r="WHG23" s="8"/>
      <c r="WHH23" s="8"/>
      <c r="WHI23" s="8"/>
      <c r="WHJ23" s="9"/>
      <c r="WHK23" s="9"/>
      <c r="WHL23" s="8"/>
      <c r="WHM23" s="9"/>
      <c r="WHN23" s="8"/>
      <c r="WHO23" s="9"/>
      <c r="WHP23" s="9"/>
      <c r="WHQ23" s="8"/>
      <c r="WHR23" s="8"/>
      <c r="WHS23" s="8"/>
      <c r="WHT23" s="8"/>
      <c r="WHU23" s="9"/>
      <c r="WHV23" s="9"/>
      <c r="WHW23" s="8"/>
      <c r="WHX23" s="9"/>
      <c r="WHY23" s="8"/>
      <c r="WHZ23" s="9"/>
      <c r="WIA23" s="9"/>
      <c r="WIB23" s="8"/>
      <c r="WIC23" s="8"/>
      <c r="WID23" s="8"/>
      <c r="WIE23" s="8"/>
      <c r="WIF23" s="9"/>
      <c r="WIG23" s="9"/>
      <c r="WIH23" s="8"/>
      <c r="WII23" s="9"/>
      <c r="WIJ23" s="8"/>
      <c r="WIK23" s="9"/>
      <c r="WIL23" s="9"/>
      <c r="WIM23" s="8"/>
      <c r="WIN23" s="8"/>
      <c r="WIO23" s="8"/>
      <c r="WIP23" s="8"/>
      <c r="WIQ23" s="9"/>
      <c r="WIR23" s="9"/>
      <c r="WIS23" s="8"/>
      <c r="WIT23" s="9"/>
      <c r="WIU23" s="8"/>
      <c r="WIV23" s="9"/>
      <c r="WIW23" s="9"/>
      <c r="WIX23" s="8"/>
      <c r="WIY23" s="8"/>
      <c r="WIZ23" s="8"/>
      <c r="WJA23" s="8"/>
      <c r="WJB23" s="9"/>
      <c r="WJC23" s="9"/>
      <c r="WJD23" s="8"/>
      <c r="WJE23" s="9"/>
      <c r="WJF23" s="8"/>
      <c r="WJG23" s="9"/>
      <c r="WJH23" s="9"/>
      <c r="WJI23" s="8"/>
      <c r="WJJ23" s="8"/>
      <c r="WJK23" s="8"/>
      <c r="WJL23" s="8"/>
      <c r="WJM23" s="9"/>
      <c r="WJN23" s="9"/>
      <c r="WJO23" s="8"/>
      <c r="WJP23" s="9"/>
      <c r="WJQ23" s="8"/>
      <c r="WJR23" s="9"/>
      <c r="WJS23" s="9"/>
      <c r="WJT23" s="8"/>
      <c r="WJU23" s="8"/>
      <c r="WJV23" s="8"/>
      <c r="WJW23" s="8"/>
      <c r="WJX23" s="9"/>
      <c r="WJY23" s="9"/>
      <c r="WJZ23" s="8"/>
      <c r="WKA23" s="9"/>
      <c r="WKB23" s="8"/>
      <c r="WKC23" s="9"/>
      <c r="WKD23" s="9"/>
      <c r="WKE23" s="8"/>
      <c r="WKF23" s="8"/>
      <c r="WKG23" s="8"/>
      <c r="WKH23" s="8"/>
      <c r="WKI23" s="9"/>
      <c r="WKJ23" s="9"/>
      <c r="WKK23" s="8"/>
      <c r="WKL23" s="9"/>
      <c r="WKM23" s="8"/>
      <c r="WKN23" s="9"/>
      <c r="WKO23" s="9"/>
      <c r="WKP23" s="8"/>
      <c r="WKQ23" s="8"/>
      <c r="WKR23" s="8"/>
      <c r="WKS23" s="8"/>
      <c r="WKT23" s="9"/>
      <c r="WKU23" s="9"/>
      <c r="WKV23" s="8"/>
      <c r="WKW23" s="9"/>
      <c r="WKX23" s="8"/>
      <c r="WKY23" s="9"/>
      <c r="WKZ23" s="9"/>
      <c r="WLA23" s="8"/>
      <c r="WLB23" s="8"/>
      <c r="WLC23" s="8"/>
      <c r="WLD23" s="8"/>
      <c r="WLE23" s="9"/>
      <c r="WLF23" s="9"/>
      <c r="WLG23" s="8"/>
      <c r="WLH23" s="9"/>
      <c r="WLI23" s="8"/>
      <c r="WLJ23" s="9"/>
      <c r="WLK23" s="9"/>
      <c r="WLL23" s="8"/>
      <c r="WLM23" s="8"/>
      <c r="WLN23" s="8"/>
      <c r="WLO23" s="8"/>
      <c r="WLP23" s="9"/>
      <c r="WLQ23" s="9"/>
      <c r="WLR23" s="8"/>
      <c r="WLS23" s="9"/>
      <c r="WLT23" s="8"/>
      <c r="WLU23" s="9"/>
      <c r="WLV23" s="9"/>
      <c r="WLW23" s="8"/>
      <c r="WLX23" s="8"/>
      <c r="WLY23" s="8"/>
      <c r="WLZ23" s="8"/>
      <c r="WMA23" s="9"/>
      <c r="WMB23" s="9"/>
      <c r="WMC23" s="8"/>
      <c r="WMD23" s="9"/>
      <c r="WME23" s="8"/>
      <c r="WMF23" s="9"/>
      <c r="WMG23" s="9"/>
      <c r="WMH23" s="8"/>
      <c r="WMI23" s="8"/>
      <c r="WMJ23" s="8"/>
      <c r="WMK23" s="8"/>
      <c r="WML23" s="9"/>
      <c r="WMM23" s="9"/>
      <c r="WMN23" s="8"/>
      <c r="WMO23" s="9"/>
      <c r="WMP23" s="8"/>
      <c r="WMQ23" s="9"/>
      <c r="WMR23" s="9"/>
      <c r="WMS23" s="8"/>
      <c r="WMT23" s="8"/>
      <c r="WMU23" s="8"/>
      <c r="WMV23" s="8"/>
      <c r="WMW23" s="9"/>
      <c r="WMX23" s="9"/>
      <c r="WMY23" s="8"/>
      <c r="WMZ23" s="9"/>
      <c r="WNA23" s="8"/>
      <c r="WNB23" s="9"/>
      <c r="WNC23" s="9"/>
      <c r="WND23" s="8"/>
      <c r="WNE23" s="8"/>
      <c r="WNF23" s="8"/>
      <c r="WNG23" s="8"/>
      <c r="WNH23" s="9"/>
      <c r="WNI23" s="9"/>
      <c r="WNJ23" s="8"/>
      <c r="WNK23" s="9"/>
      <c r="WNL23" s="8"/>
      <c r="WNM23" s="9"/>
      <c r="WNN23" s="9"/>
      <c r="WNO23" s="8"/>
      <c r="WNP23" s="8"/>
      <c r="WNQ23" s="8"/>
      <c r="WNR23" s="8"/>
      <c r="WNS23" s="9"/>
      <c r="WNT23" s="9"/>
      <c r="WNU23" s="8"/>
      <c r="WNV23" s="9"/>
      <c r="WNW23" s="8"/>
      <c r="WNX23" s="9"/>
      <c r="WNY23" s="9"/>
      <c r="WNZ23" s="8"/>
      <c r="WOA23" s="8"/>
      <c r="WOB23" s="8"/>
      <c r="WOC23" s="8"/>
      <c r="WOD23" s="9"/>
      <c r="WOE23" s="9"/>
      <c r="WOF23" s="8"/>
      <c r="WOG23" s="9"/>
      <c r="WOH23" s="8"/>
      <c r="WOI23" s="9"/>
      <c r="WOJ23" s="9"/>
      <c r="WOK23" s="8"/>
      <c r="WOL23" s="8"/>
      <c r="WOM23" s="8"/>
      <c r="WON23" s="8"/>
      <c r="WOO23" s="9"/>
      <c r="WOP23" s="9"/>
      <c r="WOQ23" s="8"/>
      <c r="WOR23" s="9"/>
      <c r="WOS23" s="8"/>
      <c r="WOT23" s="9"/>
      <c r="WOU23" s="9"/>
      <c r="WOV23" s="8"/>
      <c r="WOW23" s="8"/>
      <c r="WOX23" s="8"/>
      <c r="WOY23" s="8"/>
      <c r="WOZ23" s="9"/>
      <c r="WPA23" s="9"/>
      <c r="WPB23" s="8"/>
      <c r="WPC23" s="9"/>
      <c r="WPD23" s="8"/>
      <c r="WPE23" s="9"/>
      <c r="WPF23" s="9"/>
      <c r="WPG23" s="8"/>
      <c r="WPH23" s="8"/>
      <c r="WPI23" s="8"/>
      <c r="WPJ23" s="8"/>
      <c r="WPK23" s="9"/>
      <c r="WPL23" s="9"/>
      <c r="WPM23" s="8"/>
      <c r="WPN23" s="9"/>
      <c r="WPO23" s="8"/>
      <c r="WPP23" s="9"/>
      <c r="WPQ23" s="9"/>
      <c r="WPR23" s="8"/>
      <c r="WPS23" s="8"/>
      <c r="WPT23" s="8"/>
      <c r="WPU23" s="8"/>
      <c r="WPV23" s="9"/>
      <c r="WPW23" s="9"/>
      <c r="WPX23" s="8"/>
      <c r="WPY23" s="9"/>
      <c r="WPZ23" s="8"/>
      <c r="WQA23" s="9"/>
      <c r="WQB23" s="9"/>
      <c r="WQC23" s="8"/>
      <c r="WQD23" s="8"/>
      <c r="WQE23" s="8"/>
      <c r="WQF23" s="8"/>
      <c r="WQG23" s="9"/>
      <c r="WQH23" s="9"/>
      <c r="WQI23" s="8"/>
      <c r="WQJ23" s="9"/>
      <c r="WQK23" s="8"/>
      <c r="WQL23" s="9"/>
      <c r="WQM23" s="9"/>
      <c r="WQN23" s="8"/>
      <c r="WQO23" s="8"/>
      <c r="WQP23" s="8"/>
      <c r="WQQ23" s="8"/>
      <c r="WQR23" s="9"/>
      <c r="WQS23" s="9"/>
      <c r="WQT23" s="8"/>
      <c r="WQU23" s="9"/>
      <c r="WQV23" s="8"/>
      <c r="WQW23" s="9"/>
      <c r="WQX23" s="9"/>
      <c r="WQY23" s="8"/>
      <c r="WQZ23" s="8"/>
      <c r="WRA23" s="8"/>
      <c r="WRB23" s="8"/>
      <c r="WRC23" s="9"/>
      <c r="WRD23" s="9"/>
      <c r="WRE23" s="8"/>
      <c r="WRF23" s="9"/>
      <c r="WRG23" s="8"/>
      <c r="WRH23" s="9"/>
      <c r="WRI23" s="9"/>
      <c r="WRJ23" s="8"/>
      <c r="WRK23" s="8"/>
      <c r="WRL23" s="8"/>
      <c r="WRM23" s="8"/>
      <c r="WRN23" s="9"/>
      <c r="WRO23" s="9"/>
      <c r="WRP23" s="8"/>
      <c r="WRQ23" s="9"/>
      <c r="WRR23" s="8"/>
      <c r="WRS23" s="9"/>
      <c r="WRT23" s="9"/>
      <c r="WRU23" s="8"/>
      <c r="WRV23" s="8"/>
      <c r="WRW23" s="8"/>
      <c r="WRX23" s="8"/>
      <c r="WRY23" s="9"/>
      <c r="WRZ23" s="9"/>
      <c r="WSA23" s="8"/>
      <c r="WSB23" s="9"/>
      <c r="WSC23" s="8"/>
      <c r="WSD23" s="9"/>
      <c r="WSE23" s="9"/>
      <c r="WSF23" s="8"/>
      <c r="WSG23" s="8"/>
      <c r="WSH23" s="8"/>
      <c r="WSI23" s="8"/>
      <c r="WSJ23" s="9"/>
      <c r="WSK23" s="9"/>
      <c r="WSL23" s="8"/>
      <c r="WSM23" s="9"/>
      <c r="WSN23" s="8"/>
      <c r="WSO23" s="9"/>
      <c r="WSP23" s="9"/>
      <c r="WSQ23" s="8"/>
      <c r="WSR23" s="8"/>
      <c r="WSS23" s="8"/>
      <c r="WST23" s="8"/>
      <c r="WSU23" s="9"/>
      <c r="WSV23" s="9"/>
      <c r="WSW23" s="8"/>
      <c r="WSX23" s="9"/>
      <c r="WSY23" s="8"/>
      <c r="WSZ23" s="9"/>
      <c r="WTA23" s="9"/>
      <c r="WTB23" s="8"/>
      <c r="WTC23" s="8"/>
      <c r="WTD23" s="8"/>
      <c r="WTE23" s="8"/>
      <c r="WTF23" s="9"/>
      <c r="WTG23" s="9"/>
      <c r="WTH23" s="8"/>
      <c r="WTI23" s="9"/>
      <c r="WTJ23" s="8"/>
      <c r="WTK23" s="9"/>
      <c r="WTL23" s="9"/>
      <c r="WTM23" s="8"/>
      <c r="WTN23" s="8"/>
      <c r="WTO23" s="8"/>
      <c r="WTP23" s="8"/>
      <c r="WTQ23" s="9"/>
      <c r="WTR23" s="9"/>
      <c r="WTS23" s="8"/>
      <c r="WTT23" s="9"/>
      <c r="WTU23" s="8"/>
      <c r="WTV23" s="9"/>
      <c r="WTW23" s="9"/>
      <c r="WTX23" s="8"/>
      <c r="WTY23" s="8"/>
      <c r="WTZ23" s="8"/>
      <c r="WUA23" s="8"/>
      <c r="WUB23" s="9"/>
      <c r="WUC23" s="9"/>
      <c r="WUD23" s="8"/>
      <c r="WUE23" s="9"/>
      <c r="WUF23" s="8"/>
      <c r="WUG23" s="9"/>
      <c r="WUH23" s="9"/>
      <c r="WUI23" s="8"/>
      <c r="WUJ23" s="8"/>
      <c r="WUK23" s="8"/>
      <c r="WUL23" s="8"/>
      <c r="WUM23" s="9"/>
      <c r="WUN23" s="9"/>
      <c r="WUO23" s="8"/>
      <c r="WUP23" s="9"/>
      <c r="WUQ23" s="8"/>
      <c r="WUR23" s="9"/>
      <c r="WUS23" s="9"/>
      <c r="WUT23" s="8"/>
      <c r="WUU23" s="8"/>
      <c r="WUV23" s="8"/>
      <c r="WUW23" s="8"/>
      <c r="WUX23" s="9"/>
      <c r="WUY23" s="9"/>
      <c r="WUZ23" s="8"/>
      <c r="WVA23" s="9"/>
      <c r="WVB23" s="8"/>
      <c r="WVC23" s="9"/>
      <c r="WVD23" s="9"/>
      <c r="WVE23" s="8"/>
      <c r="WVF23" s="8"/>
      <c r="WVG23" s="8"/>
      <c r="WVH23" s="8"/>
      <c r="WVI23" s="9"/>
      <c r="WVJ23" s="9"/>
      <c r="WVK23" s="8"/>
      <c r="WVL23" s="9"/>
      <c r="WVM23" s="8"/>
      <c r="WVN23" s="9"/>
      <c r="WVO23" s="9"/>
      <c r="WVP23" s="8"/>
      <c r="WVQ23" s="8"/>
      <c r="WVR23" s="8"/>
      <c r="WVS23" s="8"/>
      <c r="WVT23" s="9"/>
      <c r="WVU23" s="9"/>
      <c r="WVV23" s="8"/>
      <c r="WVW23" s="9"/>
      <c r="WVX23" s="8"/>
      <c r="WVY23" s="9"/>
      <c r="WVZ23" s="9"/>
      <c r="WWA23" s="8"/>
      <c r="WWB23" s="8"/>
      <c r="WWC23" s="8"/>
      <c r="WWD23" s="8"/>
      <c r="WWE23" s="9"/>
      <c r="WWF23" s="9"/>
      <c r="WWG23" s="8"/>
      <c r="WWH23" s="9"/>
      <c r="WWI23" s="8"/>
      <c r="WWJ23" s="9"/>
      <c r="WWK23" s="9"/>
      <c r="WWL23" s="8"/>
      <c r="WWM23" s="8"/>
      <c r="WWN23" s="8"/>
      <c r="WWO23" s="8"/>
      <c r="WWP23" s="9"/>
      <c r="WWQ23" s="9"/>
      <c r="WWR23" s="8"/>
      <c r="WWS23" s="9"/>
      <c r="WWT23" s="8"/>
      <c r="WWU23" s="9"/>
      <c r="WWV23" s="9"/>
      <c r="WWW23" s="8"/>
      <c r="WWX23" s="8"/>
      <c r="WWY23" s="8"/>
      <c r="WWZ23" s="8"/>
      <c r="WXA23" s="9"/>
      <c r="WXB23" s="9"/>
      <c r="WXC23" s="8"/>
      <c r="WXD23" s="9"/>
      <c r="WXE23" s="8"/>
      <c r="WXF23" s="9"/>
      <c r="WXG23" s="9"/>
      <c r="WXH23" s="8"/>
      <c r="WXI23" s="8"/>
      <c r="WXJ23" s="8"/>
      <c r="WXK23" s="8"/>
      <c r="WXL23" s="9"/>
      <c r="WXM23" s="9"/>
      <c r="WXN23" s="8"/>
      <c r="WXO23" s="9"/>
      <c r="WXP23" s="8"/>
      <c r="WXQ23" s="9"/>
      <c r="WXR23" s="9"/>
      <c r="WXS23" s="8"/>
      <c r="WXT23" s="8"/>
      <c r="WXU23" s="8"/>
      <c r="WXV23" s="8"/>
      <c r="WXW23" s="9"/>
      <c r="WXX23" s="9"/>
      <c r="WXY23" s="8"/>
      <c r="WXZ23" s="9"/>
      <c r="WYA23" s="8"/>
      <c r="WYB23" s="9"/>
      <c r="WYC23" s="9"/>
      <c r="WYD23" s="8"/>
      <c r="WYE23" s="8"/>
      <c r="WYF23" s="8"/>
      <c r="WYG23" s="8"/>
      <c r="WYH23" s="9"/>
      <c r="WYI23" s="9"/>
      <c r="WYJ23" s="8"/>
      <c r="WYK23" s="9"/>
      <c r="WYL23" s="8"/>
      <c r="WYM23" s="9"/>
      <c r="WYN23" s="9"/>
      <c r="WYO23" s="8"/>
      <c r="WYP23" s="8"/>
      <c r="WYQ23" s="8"/>
      <c r="WYR23" s="8"/>
      <c r="WYS23" s="9"/>
      <c r="WYT23" s="9"/>
      <c r="WYU23" s="8"/>
      <c r="WYV23" s="9"/>
      <c r="WYW23" s="8"/>
      <c r="WYX23" s="9"/>
      <c r="WYY23" s="9"/>
      <c r="WYZ23" s="8"/>
      <c r="WZA23" s="8"/>
      <c r="WZB23" s="8"/>
      <c r="WZC23" s="8"/>
      <c r="WZD23" s="9"/>
      <c r="WZE23" s="9"/>
      <c r="WZF23" s="8"/>
      <c r="WZG23" s="9"/>
      <c r="WZH23" s="8"/>
      <c r="WZI23" s="9"/>
      <c r="WZJ23" s="9"/>
      <c r="WZK23" s="8"/>
      <c r="WZL23" s="8"/>
      <c r="WZM23" s="8"/>
      <c r="WZN23" s="8"/>
      <c r="WZO23" s="9"/>
      <c r="WZP23" s="9"/>
      <c r="WZQ23" s="8"/>
      <c r="WZR23" s="9"/>
      <c r="WZS23" s="8"/>
      <c r="WZT23" s="9"/>
      <c r="WZU23" s="9"/>
      <c r="WZV23" s="8"/>
      <c r="WZW23" s="8"/>
      <c r="WZX23" s="8"/>
      <c r="WZY23" s="8"/>
      <c r="WZZ23" s="9"/>
      <c r="XAA23" s="9"/>
      <c r="XAB23" s="8"/>
      <c r="XAC23" s="9"/>
      <c r="XAD23" s="8"/>
      <c r="XAE23" s="9"/>
      <c r="XAF23" s="9"/>
      <c r="XAG23" s="8"/>
      <c r="XAH23" s="8"/>
      <c r="XAI23" s="8"/>
      <c r="XAJ23" s="8"/>
      <c r="XAK23" s="9"/>
      <c r="XAL23" s="9"/>
      <c r="XAM23" s="8"/>
      <c r="XAN23" s="9"/>
      <c r="XAO23" s="8"/>
      <c r="XAP23" s="9"/>
      <c r="XAQ23" s="9"/>
      <c r="XAR23" s="8"/>
      <c r="XAS23" s="8"/>
      <c r="XAT23" s="8"/>
      <c r="XAU23" s="8"/>
      <c r="XAV23" s="9"/>
      <c r="XAW23" s="9"/>
      <c r="XAX23" s="8"/>
      <c r="XAY23" s="9"/>
      <c r="XAZ23" s="8"/>
      <c r="XBA23" s="9"/>
      <c r="XBB23" s="9"/>
      <c r="XBC23" s="8"/>
      <c r="XBD23" s="8"/>
      <c r="XBE23" s="8"/>
      <c r="XBF23" s="8"/>
      <c r="XBG23" s="9"/>
      <c r="XBH23" s="9"/>
      <c r="XBI23" s="8"/>
      <c r="XBJ23" s="9"/>
      <c r="XBK23" s="8"/>
      <c r="XBL23" s="9"/>
      <c r="XBM23" s="9"/>
      <c r="XBN23" s="8"/>
      <c r="XBO23" s="8"/>
      <c r="XBP23" s="8"/>
      <c r="XBQ23" s="8"/>
      <c r="XBR23" s="9"/>
      <c r="XBS23" s="9"/>
      <c r="XBT23" s="8"/>
      <c r="XBU23" s="9"/>
      <c r="XBV23" s="8"/>
      <c r="XBW23" s="9"/>
      <c r="XBX23" s="9"/>
      <c r="XBY23" s="8"/>
      <c r="XBZ23" s="8"/>
      <c r="XCA23" s="8"/>
      <c r="XCB23" s="8"/>
      <c r="XCC23" s="9"/>
      <c r="XCD23" s="9"/>
      <c r="XCE23" s="8"/>
      <c r="XCF23" s="9"/>
      <c r="XCG23" s="8"/>
      <c r="XCH23" s="9"/>
      <c r="XCI23" s="9"/>
      <c r="XCJ23" s="8"/>
      <c r="XCK23" s="8"/>
      <c r="XCL23" s="8"/>
      <c r="XCM23" s="8"/>
      <c r="XCN23" s="9"/>
      <c r="XCO23" s="9"/>
      <c r="XCP23" s="8"/>
      <c r="XCQ23" s="9"/>
      <c r="XCR23" s="8"/>
      <c r="XCS23" s="9"/>
      <c r="XCT23" s="9"/>
      <c r="XCU23" s="8"/>
      <c r="XCV23" s="8"/>
      <c r="XCW23" s="8"/>
      <c r="XCX23" s="8"/>
      <c r="XCY23" s="9"/>
      <c r="XCZ23" s="9"/>
      <c r="XDA23" s="8"/>
      <c r="XDB23" s="9"/>
      <c r="XDC23" s="8"/>
      <c r="XDD23" s="9"/>
      <c r="XDE23" s="9"/>
      <c r="XDF23" s="8"/>
      <c r="XDG23" s="8"/>
      <c r="XDH23" s="8"/>
      <c r="XDI23" s="8"/>
      <c r="XDJ23" s="9"/>
      <c r="XDK23" s="9"/>
      <c r="XDL23" s="8"/>
      <c r="XDM23" s="9"/>
      <c r="XDN23" s="8"/>
      <c r="XDO23" s="9"/>
      <c r="XDP23" s="9"/>
      <c r="XDQ23" s="8"/>
      <c r="XDR23" s="8"/>
      <c r="XDS23" s="8"/>
      <c r="XDT23" s="8"/>
      <c r="XDU23" s="9"/>
      <c r="XDV23" s="9"/>
      <c r="XDW23" s="8"/>
      <c r="XDX23" s="9"/>
      <c r="XDY23" s="8"/>
      <c r="XDZ23" s="9"/>
      <c r="XEA23" s="9"/>
      <c r="XEB23" s="8"/>
      <c r="XEC23" s="8"/>
      <c r="XED23" s="8"/>
      <c r="XEE23" s="8"/>
      <c r="XEF23" s="9"/>
      <c r="XEG23" s="9"/>
      <c r="XEH23" s="8"/>
      <c r="XEI23" s="9"/>
      <c r="XEJ23" s="8"/>
      <c r="XEK23" s="9"/>
      <c r="XEL23" s="9"/>
      <c r="XEM23" s="8"/>
      <c r="XEN23" s="8"/>
      <c r="XEO23" s="8"/>
      <c r="XEP23" s="8"/>
      <c r="XEQ23" s="9"/>
      <c r="XER23" s="9"/>
      <c r="XES23" s="8"/>
      <c r="XET23" s="9"/>
      <c r="XEU23" s="8"/>
      <c r="XEV23" s="9"/>
      <c r="XEW23" s="9"/>
      <c r="XEX23" s="8"/>
      <c r="XEY23" s="8"/>
      <c r="XEZ23" s="8"/>
      <c r="XFA23" s="8"/>
      <c r="XFB23" s="9"/>
    </row>
    <row r="24" spans="1:16382" s="27" customFormat="1" x14ac:dyDescent="0.2">
      <c r="B24" s="39" t="s">
        <v>444</v>
      </c>
      <c r="C24" s="26" t="s">
        <v>162</v>
      </c>
      <c r="D24" s="26" t="s">
        <v>186</v>
      </c>
      <c r="E24" s="26" t="s">
        <v>18</v>
      </c>
      <c r="F24" s="26" t="s">
        <v>22</v>
      </c>
      <c r="G24" s="5">
        <v>90000</v>
      </c>
      <c r="H24" s="5">
        <v>9753.19</v>
      </c>
      <c r="I24" s="5">
        <v>25</v>
      </c>
      <c r="J24" s="5">
        <f>IF(G24&lt;=$I$385*$J$385,G24*$F$392,($I$385*$J$385)*$F$392)</f>
        <v>2583</v>
      </c>
      <c r="K24" s="6">
        <f>IF(G24&lt;=$I$386*$J$386,G24*$F$393,($I$386*$J$386)*$F$393)</f>
        <v>2736</v>
      </c>
      <c r="L24" s="6">
        <f>G24*7.09%</f>
        <v>6381</v>
      </c>
      <c r="M24" s="5">
        <f>G24*7.1%</f>
        <v>6389.9999999999991</v>
      </c>
      <c r="N24" s="6">
        <v>890.22</v>
      </c>
      <c r="O24" s="6">
        <v>20995.41</v>
      </c>
      <c r="P24" s="6">
        <f>H24+I24+J24+K24+O24</f>
        <v>36092.6</v>
      </c>
      <c r="Q24" s="6">
        <f>G24-P24</f>
        <v>53907.4</v>
      </c>
    </row>
    <row r="25" spans="1:16382" s="27" customFormat="1" x14ac:dyDescent="0.2">
      <c r="B25" s="26" t="s">
        <v>320</v>
      </c>
      <c r="C25" s="26" t="s">
        <v>162</v>
      </c>
      <c r="D25" s="26" t="s">
        <v>33</v>
      </c>
      <c r="E25" s="26" t="s">
        <v>18</v>
      </c>
      <c r="F25" s="26" t="s">
        <v>19</v>
      </c>
      <c r="G25" s="5">
        <v>42000</v>
      </c>
      <c r="H25" s="5">
        <v>724.92</v>
      </c>
      <c r="I25" s="5">
        <v>25</v>
      </c>
      <c r="J25" s="5">
        <f>IF(G25&lt;=$I$385*$J$385,G25*$F$392,($I$385*$J$385)*$F$392)</f>
        <v>1205.4000000000001</v>
      </c>
      <c r="K25" s="6">
        <f>IF(G25&lt;=$I$386*$J$386,G25*$F$393,($I$386*$J$386)*$F$393)</f>
        <v>1276.8</v>
      </c>
      <c r="L25" s="6">
        <f>G25*7.09%</f>
        <v>2977.8</v>
      </c>
      <c r="M25" s="5">
        <f>G25*7.1%</f>
        <v>2981.9999999999995</v>
      </c>
      <c r="N25" s="6">
        <f>G25*1.15%</f>
        <v>483</v>
      </c>
      <c r="O25" s="6">
        <v>5400</v>
      </c>
      <c r="P25" s="6">
        <f>H25+I25+J25+K25+O25</f>
        <v>8632.119999999999</v>
      </c>
      <c r="Q25" s="6">
        <f>G25-P25</f>
        <v>33367.880000000005</v>
      </c>
    </row>
    <row r="26" spans="1:16382" s="27" customFormat="1" x14ac:dyDescent="0.2">
      <c r="B26" s="26" t="s">
        <v>553</v>
      </c>
      <c r="C26" s="26" t="s">
        <v>162</v>
      </c>
      <c r="D26" s="26" t="s">
        <v>52</v>
      </c>
      <c r="E26" s="26" t="s">
        <v>18</v>
      </c>
      <c r="F26" s="26" t="s">
        <v>22</v>
      </c>
      <c r="G26" s="5">
        <v>40000</v>
      </c>
      <c r="H26" s="5">
        <v>442.65</v>
      </c>
      <c r="I26" s="5">
        <v>25</v>
      </c>
      <c r="J26" s="5">
        <f>IF(G26&lt;=$I$385*$J$385,G26*$F$392,($I$385*$J$385)*$F$392)</f>
        <v>1148</v>
      </c>
      <c r="K26" s="6">
        <f>IF(G26&lt;=$I$386*$J$386,G26*$F$393,($I$386*$J$386)*$F$393)</f>
        <v>1216</v>
      </c>
      <c r="L26" s="6">
        <f>G26*7.09%</f>
        <v>2836</v>
      </c>
      <c r="M26" s="5">
        <f>G26*7.1%</f>
        <v>2839.9999999999995</v>
      </c>
      <c r="N26" s="6">
        <f>G26*1.15%</f>
        <v>460</v>
      </c>
      <c r="O26" s="6">
        <v>1000</v>
      </c>
      <c r="P26" s="6">
        <f>H26+I26+J26+K26+O26</f>
        <v>3831.65</v>
      </c>
      <c r="Q26" s="6">
        <f>G26-P26</f>
        <v>36168.35</v>
      </c>
    </row>
    <row r="27" spans="1:16382" s="27" customFormat="1" x14ac:dyDescent="0.2">
      <c r="B27" s="28"/>
      <c r="C27" s="28"/>
      <c r="D27" s="28"/>
      <c r="E27" s="28"/>
      <c r="F27" s="28"/>
      <c r="G27" s="7"/>
      <c r="H27" s="8"/>
      <c r="I27" s="8"/>
      <c r="J27" s="8"/>
      <c r="K27" s="8"/>
      <c r="L27" s="8"/>
      <c r="M27" s="8"/>
      <c r="N27" s="8"/>
      <c r="O27" s="8"/>
      <c r="P27" s="8"/>
      <c r="Q27" s="8"/>
    </row>
    <row r="28" spans="1:16382" s="27" customFormat="1" ht="11.25" customHeight="1" x14ac:dyDescent="0.2">
      <c r="B28" s="25" t="s">
        <v>319</v>
      </c>
      <c r="C28" s="26" t="s">
        <v>28</v>
      </c>
      <c r="D28" s="26" t="s">
        <v>280</v>
      </c>
      <c r="E28" s="26" t="s">
        <v>18</v>
      </c>
      <c r="F28" s="26" t="s">
        <v>19</v>
      </c>
      <c r="G28" s="5">
        <v>100000</v>
      </c>
      <c r="H28" s="5">
        <v>11676.57</v>
      </c>
      <c r="I28" s="5">
        <v>25</v>
      </c>
      <c r="J28" s="5">
        <f t="shared" ref="J28:J34" si="11">IF(G28&lt;=$I$385*$J$385,G28*$F$392,($I$385*$J$385)*$F$392)</f>
        <v>2870</v>
      </c>
      <c r="K28" s="6">
        <f t="shared" ref="K28:K34" si="12">IF(G28&lt;=$I$386*$J$386,G28*$F$393,($I$386*$J$386)*$F$393)</f>
        <v>3040</v>
      </c>
      <c r="L28" s="6">
        <f t="shared" ref="L28:L34" si="13">G28*7.09%</f>
        <v>7090.0000000000009</v>
      </c>
      <c r="M28" s="5">
        <f t="shared" ref="M28:M34" si="14">G28*7.1%</f>
        <v>7099.9999999999991</v>
      </c>
      <c r="N28" s="6">
        <v>890.22</v>
      </c>
      <c r="O28" s="5">
        <v>1815.46</v>
      </c>
      <c r="P28" s="6">
        <f t="shared" ref="P28:P34" si="15">H28+I28+J28+K28+O28</f>
        <v>19427.03</v>
      </c>
      <c r="Q28" s="6">
        <f t="shared" ref="Q28:Q34" si="16">G28-P28</f>
        <v>80572.97</v>
      </c>
    </row>
    <row r="29" spans="1:16382" s="27" customFormat="1" x14ac:dyDescent="0.2">
      <c r="B29" s="29" t="s">
        <v>445</v>
      </c>
      <c r="C29" s="29" t="s">
        <v>266</v>
      </c>
      <c r="D29" s="29" t="s">
        <v>211</v>
      </c>
      <c r="E29" s="26" t="s">
        <v>18</v>
      </c>
      <c r="F29" s="26" t="s">
        <v>19</v>
      </c>
      <c r="G29" s="6">
        <v>20000</v>
      </c>
      <c r="H29" s="6">
        <v>0</v>
      </c>
      <c r="I29" s="6">
        <v>25</v>
      </c>
      <c r="J29" s="5">
        <f t="shared" si="11"/>
        <v>574</v>
      </c>
      <c r="K29" s="6">
        <f t="shared" si="12"/>
        <v>608</v>
      </c>
      <c r="L29" s="6">
        <f t="shared" si="13"/>
        <v>1418</v>
      </c>
      <c r="M29" s="5">
        <f t="shared" si="14"/>
        <v>1419.9999999999998</v>
      </c>
      <c r="N29" s="6">
        <f t="shared" ref="N29:N34" si="17">G29*1.15%</f>
        <v>230</v>
      </c>
      <c r="O29" s="6">
        <v>6566.4</v>
      </c>
      <c r="P29" s="6">
        <f t="shared" si="15"/>
        <v>7773.4</v>
      </c>
      <c r="Q29" s="6">
        <f t="shared" si="16"/>
        <v>12226.6</v>
      </c>
    </row>
    <row r="30" spans="1:16382" s="27" customFormat="1" x14ac:dyDescent="0.2">
      <c r="B30" s="26" t="s">
        <v>324</v>
      </c>
      <c r="C30" s="26" t="s">
        <v>28</v>
      </c>
      <c r="D30" s="26" t="s">
        <v>57</v>
      </c>
      <c r="E30" s="26" t="s">
        <v>18</v>
      </c>
      <c r="F30" s="26" t="s">
        <v>19</v>
      </c>
      <c r="G30" s="5">
        <v>26000</v>
      </c>
      <c r="H30" s="5">
        <v>0</v>
      </c>
      <c r="I30" s="5">
        <v>25</v>
      </c>
      <c r="J30" s="5">
        <f t="shared" si="11"/>
        <v>746.2</v>
      </c>
      <c r="K30" s="6">
        <f t="shared" si="12"/>
        <v>790.4</v>
      </c>
      <c r="L30" s="6">
        <f t="shared" si="13"/>
        <v>1843.4</v>
      </c>
      <c r="M30" s="5">
        <f t="shared" si="14"/>
        <v>1845.9999999999998</v>
      </c>
      <c r="N30" s="6">
        <f t="shared" si="17"/>
        <v>299</v>
      </c>
      <c r="O30" s="6">
        <v>1815.46</v>
      </c>
      <c r="P30" s="6">
        <f t="shared" si="15"/>
        <v>3377.06</v>
      </c>
      <c r="Q30" s="6">
        <f t="shared" si="16"/>
        <v>22622.94</v>
      </c>
    </row>
    <row r="31" spans="1:16382" s="27" customFormat="1" ht="14.25" customHeight="1" x14ac:dyDescent="0.2">
      <c r="B31" s="26" t="s">
        <v>213</v>
      </c>
      <c r="C31" s="26" t="s">
        <v>28</v>
      </c>
      <c r="D31" s="26" t="s">
        <v>57</v>
      </c>
      <c r="E31" s="26" t="s">
        <v>18</v>
      </c>
      <c r="F31" s="26" t="s">
        <v>19</v>
      </c>
      <c r="G31" s="5">
        <v>26000</v>
      </c>
      <c r="H31" s="5">
        <v>0</v>
      </c>
      <c r="I31" s="5">
        <v>25</v>
      </c>
      <c r="J31" s="5">
        <f t="shared" si="11"/>
        <v>746.2</v>
      </c>
      <c r="K31" s="6">
        <f t="shared" si="12"/>
        <v>790.4</v>
      </c>
      <c r="L31" s="6">
        <f t="shared" si="13"/>
        <v>1843.4</v>
      </c>
      <c r="M31" s="5">
        <f t="shared" si="14"/>
        <v>1845.9999999999998</v>
      </c>
      <c r="N31" s="6">
        <f t="shared" si="17"/>
        <v>299</v>
      </c>
      <c r="O31" s="6">
        <v>3530.92</v>
      </c>
      <c r="P31" s="6">
        <f t="shared" si="15"/>
        <v>5092.5200000000004</v>
      </c>
      <c r="Q31" s="6">
        <f t="shared" si="16"/>
        <v>20907.48</v>
      </c>
    </row>
    <row r="32" spans="1:16382" s="27" customFormat="1" x14ac:dyDescent="0.2">
      <c r="B32" s="26" t="s">
        <v>321</v>
      </c>
      <c r="C32" s="26" t="s">
        <v>28</v>
      </c>
      <c r="D32" s="26" t="s">
        <v>161</v>
      </c>
      <c r="E32" s="26" t="s">
        <v>18</v>
      </c>
      <c r="F32" s="26" t="s">
        <v>19</v>
      </c>
      <c r="G32" s="5">
        <v>47050</v>
      </c>
      <c r="H32" s="5">
        <v>1437.65</v>
      </c>
      <c r="I32" s="5">
        <v>25</v>
      </c>
      <c r="J32" s="5">
        <f t="shared" si="11"/>
        <v>1350.335</v>
      </c>
      <c r="K32" s="6">
        <f t="shared" si="12"/>
        <v>1430.32</v>
      </c>
      <c r="L32" s="6">
        <f t="shared" si="13"/>
        <v>3335.8450000000003</v>
      </c>
      <c r="M32" s="5">
        <f t="shared" si="14"/>
        <v>3340.5499999999997</v>
      </c>
      <c r="N32" s="6">
        <f t="shared" si="17"/>
        <v>541.07500000000005</v>
      </c>
      <c r="O32" s="5">
        <v>100</v>
      </c>
      <c r="P32" s="6">
        <f t="shared" si="15"/>
        <v>4343.3050000000003</v>
      </c>
      <c r="Q32" s="6">
        <f t="shared" si="16"/>
        <v>42706.695</v>
      </c>
    </row>
    <row r="33" spans="2:17" s="27" customFormat="1" x14ac:dyDescent="0.2">
      <c r="B33" s="26" t="s">
        <v>488</v>
      </c>
      <c r="C33" s="26" t="s">
        <v>28</v>
      </c>
      <c r="D33" s="26" t="s">
        <v>57</v>
      </c>
      <c r="E33" s="26" t="s">
        <v>18</v>
      </c>
      <c r="F33" s="26" t="s">
        <v>19</v>
      </c>
      <c r="G33" s="5">
        <v>23000</v>
      </c>
      <c r="H33" s="5">
        <v>0</v>
      </c>
      <c r="I33" s="5">
        <v>25</v>
      </c>
      <c r="J33" s="5">
        <f t="shared" si="11"/>
        <v>660.1</v>
      </c>
      <c r="K33" s="6">
        <f t="shared" si="12"/>
        <v>699.2</v>
      </c>
      <c r="L33" s="6">
        <f t="shared" si="13"/>
        <v>1630.7</v>
      </c>
      <c r="M33" s="5">
        <f t="shared" si="14"/>
        <v>1632.9999999999998</v>
      </c>
      <c r="N33" s="6">
        <f t="shared" si="17"/>
        <v>264.5</v>
      </c>
      <c r="O33" s="5">
        <v>100</v>
      </c>
      <c r="P33" s="6">
        <f t="shared" si="15"/>
        <v>1484.3000000000002</v>
      </c>
      <c r="Q33" s="6">
        <f t="shared" si="16"/>
        <v>21515.7</v>
      </c>
    </row>
    <row r="34" spans="2:17" s="27" customFormat="1" x14ac:dyDescent="0.2">
      <c r="B34" s="25" t="s">
        <v>559</v>
      </c>
      <c r="C34" s="26" t="s">
        <v>76</v>
      </c>
      <c r="D34" s="26" t="s">
        <v>77</v>
      </c>
      <c r="E34" s="26" t="s">
        <v>18</v>
      </c>
      <c r="F34" s="26" t="s">
        <v>19</v>
      </c>
      <c r="G34" s="5">
        <v>60000</v>
      </c>
      <c r="H34" s="5">
        <v>3486.65</v>
      </c>
      <c r="I34" s="5">
        <v>25</v>
      </c>
      <c r="J34" s="5">
        <f t="shared" si="11"/>
        <v>1722</v>
      </c>
      <c r="K34" s="6">
        <f t="shared" si="12"/>
        <v>1824</v>
      </c>
      <c r="L34" s="6">
        <f t="shared" si="13"/>
        <v>4254</v>
      </c>
      <c r="M34" s="5">
        <f t="shared" si="14"/>
        <v>4260</v>
      </c>
      <c r="N34" s="6">
        <f t="shared" si="17"/>
        <v>690</v>
      </c>
      <c r="O34" s="5">
        <v>100</v>
      </c>
      <c r="P34" s="6">
        <f t="shared" si="15"/>
        <v>7157.65</v>
      </c>
      <c r="Q34" s="6">
        <f t="shared" si="16"/>
        <v>52842.35</v>
      </c>
    </row>
    <row r="35" spans="2:17" s="27" customFormat="1" x14ac:dyDescent="0.2">
      <c r="B35" s="28"/>
      <c r="C35" s="28"/>
      <c r="D35" s="28"/>
      <c r="E35" s="28"/>
      <c r="F35" s="28"/>
      <c r="G35" s="7"/>
      <c r="H35" s="8"/>
      <c r="I35" s="8"/>
      <c r="J35" s="8"/>
      <c r="K35" s="8"/>
      <c r="L35" s="8"/>
      <c r="M35" s="8"/>
      <c r="N35" s="8"/>
      <c r="O35" s="8"/>
      <c r="P35" s="8"/>
      <c r="Q35" s="8"/>
    </row>
    <row r="36" spans="2:17" s="27" customFormat="1" x14ac:dyDescent="0.2">
      <c r="B36" s="26" t="s">
        <v>421</v>
      </c>
      <c r="C36" s="26" t="s">
        <v>27</v>
      </c>
      <c r="D36" s="26" t="s">
        <v>273</v>
      </c>
      <c r="E36" s="26" t="s">
        <v>18</v>
      </c>
      <c r="F36" s="26" t="s">
        <v>19</v>
      </c>
      <c r="G36" s="5">
        <v>100000</v>
      </c>
      <c r="H36" s="5">
        <v>10818.84</v>
      </c>
      <c r="I36" s="5">
        <v>25</v>
      </c>
      <c r="J36" s="5">
        <f>IF(G36&lt;=$I$385*$J$385,G36*$F$392,($I$385*$J$385)*$F$392)</f>
        <v>2870</v>
      </c>
      <c r="K36" s="6">
        <f>IF(G36&lt;=$I$386*$J$386,G36*$F$393,($I$386*$J$386)*$F$393)</f>
        <v>3040</v>
      </c>
      <c r="L36" s="6">
        <f>G36*7.09%</f>
        <v>7090.0000000000009</v>
      </c>
      <c r="M36" s="5">
        <f>G36*7.1%</f>
        <v>7099.9999999999991</v>
      </c>
      <c r="N36" s="6">
        <v>890.22</v>
      </c>
      <c r="O36" s="5">
        <v>32490.83</v>
      </c>
      <c r="P36" s="6">
        <f>H36+I36+J36+K36+O36</f>
        <v>49244.67</v>
      </c>
      <c r="Q36" s="6">
        <f>G36-P36</f>
        <v>50755.33</v>
      </c>
    </row>
    <row r="37" spans="2:17" s="27" customFormat="1" ht="13.5" customHeight="1" x14ac:dyDescent="0.2">
      <c r="B37" s="29" t="s">
        <v>406</v>
      </c>
      <c r="C37" s="30" t="s">
        <v>562</v>
      </c>
      <c r="D37" s="105" t="s">
        <v>564</v>
      </c>
      <c r="E37" s="26" t="s">
        <v>18</v>
      </c>
      <c r="F37" s="26" t="s">
        <v>19</v>
      </c>
      <c r="G37" s="6">
        <v>61282.400000000001</v>
      </c>
      <c r="H37" s="6">
        <v>3384.88</v>
      </c>
      <c r="I37" s="5">
        <v>25</v>
      </c>
      <c r="J37" s="5">
        <f>IF(G37&lt;=$I$385*$J$385,G37*$F$392,($I$385*$J$385)*$F$392)</f>
        <v>1758.8048800000001</v>
      </c>
      <c r="K37" s="6">
        <f>IF(G37&lt;=$I$386*$J$386,G37*$F$393,($I$386*$J$386)*$F$393)</f>
        <v>1862.98496</v>
      </c>
      <c r="L37" s="6">
        <f>G37*7.09%</f>
        <v>4344.9221600000001</v>
      </c>
      <c r="M37" s="5">
        <f>G37*7.1%</f>
        <v>4351.0504000000001</v>
      </c>
      <c r="N37" s="6">
        <f>G37*1.15%</f>
        <v>704.74760000000003</v>
      </c>
      <c r="O37" s="6">
        <v>21985.54</v>
      </c>
      <c r="P37" s="6">
        <f>H37+I37+J37+K37+O37</f>
        <v>29017.209840000003</v>
      </c>
      <c r="Q37" s="6">
        <f>G37-P37</f>
        <v>32265.190159999998</v>
      </c>
    </row>
    <row r="38" spans="2:17" s="27" customFormat="1" x14ac:dyDescent="0.2">
      <c r="B38" s="26" t="s">
        <v>348</v>
      </c>
      <c r="C38" s="26" t="s">
        <v>27</v>
      </c>
      <c r="D38" s="26" t="s">
        <v>57</v>
      </c>
      <c r="E38" s="26" t="s">
        <v>18</v>
      </c>
      <c r="F38" s="26" t="s">
        <v>19</v>
      </c>
      <c r="G38" s="5">
        <v>26000</v>
      </c>
      <c r="H38" s="5">
        <v>0</v>
      </c>
      <c r="I38" s="5">
        <v>25</v>
      </c>
      <c r="J38" s="5">
        <f>IF(G38&lt;=$I$385*$J$385,G38*$F$392,($I$385*$J$385)*$F$392)</f>
        <v>746.2</v>
      </c>
      <c r="K38" s="6">
        <f>IF(G38&lt;=$I$386*$J$386,G38*$F$393,($I$386*$J$386)*$F$393)</f>
        <v>790.4</v>
      </c>
      <c r="L38" s="6">
        <f>G38*7.09%</f>
        <v>1843.4</v>
      </c>
      <c r="M38" s="5">
        <f>G38*7.1%</f>
        <v>1845.9999999999998</v>
      </c>
      <c r="N38" s="6">
        <f>G38*1.15%</f>
        <v>299</v>
      </c>
      <c r="O38" s="5">
        <v>12318.75</v>
      </c>
      <c r="P38" s="6">
        <f>H38+I38+J38+K38+O38</f>
        <v>13880.35</v>
      </c>
      <c r="Q38" s="6">
        <f>G38-P38</f>
        <v>12119.65</v>
      </c>
    </row>
    <row r="39" spans="2:17" s="27" customFormat="1" x14ac:dyDescent="0.2">
      <c r="B39" s="26" t="s">
        <v>571</v>
      </c>
      <c r="C39" s="26" t="s">
        <v>27</v>
      </c>
      <c r="D39" s="26" t="s">
        <v>52</v>
      </c>
      <c r="E39" s="26" t="s">
        <v>18</v>
      </c>
      <c r="F39" s="26" t="s">
        <v>22</v>
      </c>
      <c r="G39" s="5">
        <v>25000</v>
      </c>
      <c r="H39" s="5">
        <v>0</v>
      </c>
      <c r="I39" s="5">
        <v>25</v>
      </c>
      <c r="J39" s="5">
        <f>IF(G39&lt;=$I$385*$J$385,G39*$F$392,($I$385*$J$385)*$F$392)</f>
        <v>717.5</v>
      </c>
      <c r="K39" s="6">
        <f>IF(G39&lt;=$I$386*$J$386,G39*$F$393,($I$386*$J$386)*$F$393)</f>
        <v>760</v>
      </c>
      <c r="L39" s="6">
        <f>G39*7.09%</f>
        <v>1772.5000000000002</v>
      </c>
      <c r="M39" s="5">
        <f>G39*7.1%</f>
        <v>1774.9999999999998</v>
      </c>
      <c r="N39" s="6">
        <f>G39*1.15%</f>
        <v>287.5</v>
      </c>
      <c r="O39" s="5">
        <v>0</v>
      </c>
      <c r="P39" s="6">
        <f>H39+I39+J39+K39+O39</f>
        <v>1502.5</v>
      </c>
      <c r="Q39" s="6">
        <f>G39-P39</f>
        <v>23497.5</v>
      </c>
    </row>
    <row r="40" spans="2:17" s="27" customFormat="1" x14ac:dyDescent="0.2">
      <c r="B40" s="26" t="s">
        <v>322</v>
      </c>
      <c r="C40" s="26" t="s">
        <v>27</v>
      </c>
      <c r="D40" s="26" t="s">
        <v>111</v>
      </c>
      <c r="E40" s="26" t="s">
        <v>18</v>
      </c>
      <c r="F40" s="26" t="s">
        <v>19</v>
      </c>
      <c r="G40" s="5">
        <v>33000</v>
      </c>
      <c r="H40" s="5">
        <v>0</v>
      </c>
      <c r="I40" s="5">
        <v>25</v>
      </c>
      <c r="J40" s="5">
        <f>IF(G40&lt;=$I$385*$J$385,G40*$F$392,($I$385*$J$385)*$F$392)</f>
        <v>947.1</v>
      </c>
      <c r="K40" s="6">
        <f>IF(G40&lt;=$I$386*$J$386,G40*$F$393,($I$386*$J$386)*$F$393)</f>
        <v>1003.2</v>
      </c>
      <c r="L40" s="6">
        <f>G40*7.09%</f>
        <v>2339.7000000000003</v>
      </c>
      <c r="M40" s="5">
        <f>G40*7.1%</f>
        <v>2343</v>
      </c>
      <c r="N40" s="6">
        <f>G40*1.15%</f>
        <v>379.5</v>
      </c>
      <c r="O40" s="6">
        <v>11659.46</v>
      </c>
      <c r="P40" s="6">
        <f>H40+I40+J40+K40+O40</f>
        <v>13634.759999999998</v>
      </c>
      <c r="Q40" s="6">
        <f>G40-P40</f>
        <v>19365.240000000002</v>
      </c>
    </row>
    <row r="41" spans="2:17" s="27" customFormat="1" x14ac:dyDescent="0.2">
      <c r="G41" s="3"/>
      <c r="H41" s="3"/>
      <c r="I41" s="3"/>
      <c r="J41" s="8"/>
      <c r="K41" s="8"/>
      <c r="L41" s="8"/>
      <c r="M41" s="8"/>
      <c r="N41" s="8"/>
      <c r="O41" s="8"/>
      <c r="P41" s="8"/>
      <c r="Q41" s="8"/>
    </row>
    <row r="42" spans="2:17" s="27" customFormat="1" x14ac:dyDescent="0.2">
      <c r="B42" s="26" t="s">
        <v>90</v>
      </c>
      <c r="C42" s="26" t="s">
        <v>91</v>
      </c>
      <c r="D42" s="30" t="s">
        <v>278</v>
      </c>
      <c r="E42" s="26" t="s">
        <v>18</v>
      </c>
      <c r="F42" s="26" t="s">
        <v>22</v>
      </c>
      <c r="G42" s="5">
        <v>80000</v>
      </c>
      <c r="H42" s="5">
        <v>7400.94</v>
      </c>
      <c r="I42" s="5">
        <v>25</v>
      </c>
      <c r="J42" s="5">
        <f>IF(G42&lt;=$I$385*$J$385,G42*$F$392,($I$385*$J$385)*$F$392)</f>
        <v>2296</v>
      </c>
      <c r="K42" s="6">
        <f>IF(G42&lt;=$I$386*$J$386,G42*$F$393,($I$386*$J$386)*$F$393)</f>
        <v>2432</v>
      </c>
      <c r="L42" s="6">
        <f>G42*7.09%</f>
        <v>5672</v>
      </c>
      <c r="M42" s="5">
        <f>G42*7.1%</f>
        <v>5679.9999999999991</v>
      </c>
      <c r="N42" s="6">
        <v>890.22</v>
      </c>
      <c r="O42" s="5">
        <v>100</v>
      </c>
      <c r="P42" s="6">
        <f>H42+I42+J42+K42+O42</f>
        <v>12253.939999999999</v>
      </c>
      <c r="Q42" s="6">
        <f>G42-P42</f>
        <v>67746.06</v>
      </c>
    </row>
    <row r="43" spans="2:17" s="27" customFormat="1" x14ac:dyDescent="0.2">
      <c r="B43" s="26" t="s">
        <v>500</v>
      </c>
      <c r="C43" s="26" t="s">
        <v>91</v>
      </c>
      <c r="D43" s="26" t="s">
        <v>57</v>
      </c>
      <c r="E43" s="26" t="s">
        <v>18</v>
      </c>
      <c r="F43" s="26" t="s">
        <v>19</v>
      </c>
      <c r="G43" s="5">
        <v>20000</v>
      </c>
      <c r="H43" s="5">
        <v>0</v>
      </c>
      <c r="I43" s="5">
        <v>25</v>
      </c>
      <c r="J43" s="5">
        <f>IF(G43&lt;=$I$385*$J$385,G43*$F$392,($I$385*$J$385)*$F$392)</f>
        <v>574</v>
      </c>
      <c r="K43" s="6">
        <f>IF(G43&lt;=$I$386*$J$386,G43*$F$393,($I$386*$J$386)*$F$393)</f>
        <v>608</v>
      </c>
      <c r="L43" s="6">
        <f>G43*7.09%</f>
        <v>1418</v>
      </c>
      <c r="M43" s="5">
        <f>G43*7.1%</f>
        <v>1419.9999999999998</v>
      </c>
      <c r="N43" s="6">
        <f>G43*1.15%</f>
        <v>230</v>
      </c>
      <c r="O43" s="6">
        <v>0</v>
      </c>
      <c r="P43" s="6">
        <f>H43+I43+J43+K43+O43</f>
        <v>1207</v>
      </c>
      <c r="Q43" s="6">
        <f>G43-P43</f>
        <v>18793</v>
      </c>
    </row>
    <row r="44" spans="2:17" s="27" customFormat="1" x14ac:dyDescent="0.2">
      <c r="C44" s="28"/>
      <c r="D44" s="28"/>
      <c r="G44" s="3"/>
      <c r="H44" s="8"/>
      <c r="I44" s="8"/>
      <c r="J44" s="8"/>
      <c r="K44" s="8"/>
      <c r="L44" s="8"/>
      <c r="M44" s="8"/>
      <c r="N44" s="8"/>
      <c r="O44" s="8"/>
      <c r="P44" s="8"/>
      <c r="Q44" s="8"/>
    </row>
    <row r="45" spans="2:17" s="27" customFormat="1" x14ac:dyDescent="0.2">
      <c r="B45" s="26" t="s">
        <v>173</v>
      </c>
      <c r="C45" s="26" t="s">
        <v>35</v>
      </c>
      <c r="D45" s="26" t="s">
        <v>174</v>
      </c>
      <c r="E45" s="26" t="s">
        <v>18</v>
      </c>
      <c r="F45" s="26" t="s">
        <v>22</v>
      </c>
      <c r="G45" s="5">
        <v>117000</v>
      </c>
      <c r="H45" s="6">
        <v>15675.4</v>
      </c>
      <c r="I45" s="5">
        <v>25</v>
      </c>
      <c r="J45" s="5">
        <f t="shared" ref="J45:J59" si="18">IF(G45&lt;=$I$385*$J$385,G45*$F$392,($I$385*$J$385)*$F$392)</f>
        <v>3357.9</v>
      </c>
      <c r="K45" s="6">
        <f t="shared" ref="K45:K59" si="19">IF(G45&lt;=$I$386*$J$386,G45*$F$393,($I$386*$J$386)*$F$393)</f>
        <v>3556.8</v>
      </c>
      <c r="L45" s="6">
        <f t="shared" ref="L45:L59" si="20">G45*7.09%</f>
        <v>8295.3000000000011</v>
      </c>
      <c r="M45" s="5">
        <f t="shared" ref="M45:M59" si="21">G45*7.1%</f>
        <v>8307</v>
      </c>
      <c r="N45" s="6">
        <v>890.22</v>
      </c>
      <c r="O45" s="6">
        <v>32733.24</v>
      </c>
      <c r="P45" s="6">
        <f t="shared" ref="P45:P59" si="22">H45+I45+J45+K45+O45</f>
        <v>55348.34</v>
      </c>
      <c r="Q45" s="6">
        <f t="shared" ref="Q45:Q59" si="23">G45-P45</f>
        <v>61651.66</v>
      </c>
    </row>
    <row r="46" spans="2:17" s="27" customFormat="1" x14ac:dyDescent="0.2">
      <c r="B46" s="25" t="s">
        <v>381</v>
      </c>
      <c r="C46" s="26" t="s">
        <v>35</v>
      </c>
      <c r="D46" s="26" t="s">
        <v>33</v>
      </c>
      <c r="E46" s="26" t="s">
        <v>18</v>
      </c>
      <c r="F46" s="26" t="s">
        <v>19</v>
      </c>
      <c r="G46" s="5">
        <v>43000</v>
      </c>
      <c r="H46" s="5">
        <v>608.74</v>
      </c>
      <c r="I46" s="5">
        <v>25</v>
      </c>
      <c r="J46" s="5">
        <f t="shared" si="18"/>
        <v>1234.0999999999999</v>
      </c>
      <c r="K46" s="6">
        <f t="shared" si="19"/>
        <v>1307.2</v>
      </c>
      <c r="L46" s="6">
        <f t="shared" si="20"/>
        <v>3048.7000000000003</v>
      </c>
      <c r="M46" s="5">
        <f t="shared" si="21"/>
        <v>3052.9999999999995</v>
      </c>
      <c r="N46" s="6">
        <f t="shared" ref="N46:N59" si="24">G46*1.15%</f>
        <v>494.5</v>
      </c>
      <c r="O46" s="6">
        <v>16961.18</v>
      </c>
      <c r="P46" s="6">
        <f t="shared" si="22"/>
        <v>20136.22</v>
      </c>
      <c r="Q46" s="6">
        <f t="shared" si="23"/>
        <v>22863.78</v>
      </c>
    </row>
    <row r="47" spans="2:17" s="27" customFormat="1" x14ac:dyDescent="0.2">
      <c r="B47" s="25" t="s">
        <v>79</v>
      </c>
      <c r="C47" s="26" t="s">
        <v>35</v>
      </c>
      <c r="D47" s="26" t="s">
        <v>80</v>
      </c>
      <c r="E47" s="26" t="s">
        <v>18</v>
      </c>
      <c r="F47" s="26" t="s">
        <v>19</v>
      </c>
      <c r="G47" s="5">
        <v>45000</v>
      </c>
      <c r="H47" s="6">
        <v>891.01</v>
      </c>
      <c r="I47" s="5">
        <v>25</v>
      </c>
      <c r="J47" s="5">
        <f t="shared" si="18"/>
        <v>1291.5</v>
      </c>
      <c r="K47" s="6">
        <f t="shared" si="19"/>
        <v>1368</v>
      </c>
      <c r="L47" s="6">
        <f t="shared" si="20"/>
        <v>3190.5</v>
      </c>
      <c r="M47" s="5">
        <f t="shared" si="21"/>
        <v>3194.9999999999995</v>
      </c>
      <c r="N47" s="6">
        <f t="shared" si="24"/>
        <v>517.5</v>
      </c>
      <c r="O47" s="6">
        <v>15904.08</v>
      </c>
      <c r="P47" s="6">
        <f t="shared" si="22"/>
        <v>19479.59</v>
      </c>
      <c r="Q47" s="6">
        <f t="shared" si="23"/>
        <v>25520.41</v>
      </c>
    </row>
    <row r="48" spans="2:17" s="27" customFormat="1" x14ac:dyDescent="0.2">
      <c r="B48" s="26" t="s">
        <v>149</v>
      </c>
      <c r="C48" s="26" t="s">
        <v>35</v>
      </c>
      <c r="D48" s="26" t="s">
        <v>150</v>
      </c>
      <c r="E48" s="26" t="s">
        <v>18</v>
      </c>
      <c r="F48" s="26" t="s">
        <v>22</v>
      </c>
      <c r="G48" s="5">
        <v>27278.77</v>
      </c>
      <c r="H48" s="5">
        <v>0</v>
      </c>
      <c r="I48" s="5">
        <v>25</v>
      </c>
      <c r="J48" s="5">
        <f t="shared" si="18"/>
        <v>782.90069900000003</v>
      </c>
      <c r="K48" s="6">
        <f t="shared" si="19"/>
        <v>829.27460800000006</v>
      </c>
      <c r="L48" s="6">
        <f t="shared" si="20"/>
        <v>1934.0647930000002</v>
      </c>
      <c r="M48" s="5">
        <f t="shared" si="21"/>
        <v>1936.7926699999998</v>
      </c>
      <c r="N48" s="6">
        <f t="shared" si="24"/>
        <v>313.70585499999999</v>
      </c>
      <c r="O48" s="5">
        <v>13188.62</v>
      </c>
      <c r="P48" s="6">
        <f t="shared" si="22"/>
        <v>14825.795307</v>
      </c>
      <c r="Q48" s="6">
        <f t="shared" si="23"/>
        <v>12452.974693</v>
      </c>
    </row>
    <row r="49" spans="2:17" s="27" customFormat="1" x14ac:dyDescent="0.2">
      <c r="B49" s="25" t="s">
        <v>325</v>
      </c>
      <c r="C49" s="26" t="s">
        <v>35</v>
      </c>
      <c r="D49" s="26" t="s">
        <v>58</v>
      </c>
      <c r="E49" s="26" t="s">
        <v>18</v>
      </c>
      <c r="F49" s="26" t="s">
        <v>22</v>
      </c>
      <c r="G49" s="5">
        <v>30000</v>
      </c>
      <c r="H49" s="5">
        <v>0</v>
      </c>
      <c r="I49" s="5">
        <v>25</v>
      </c>
      <c r="J49" s="5">
        <f t="shared" si="18"/>
        <v>861</v>
      </c>
      <c r="K49" s="6">
        <f t="shared" si="19"/>
        <v>912</v>
      </c>
      <c r="L49" s="6">
        <f t="shared" si="20"/>
        <v>2127</v>
      </c>
      <c r="M49" s="5">
        <f t="shared" si="21"/>
        <v>2130</v>
      </c>
      <c r="N49" s="6">
        <f t="shared" si="24"/>
        <v>345</v>
      </c>
      <c r="O49" s="5">
        <v>10498.14</v>
      </c>
      <c r="P49" s="6">
        <f t="shared" si="22"/>
        <v>12296.14</v>
      </c>
      <c r="Q49" s="6">
        <f t="shared" si="23"/>
        <v>17703.86</v>
      </c>
    </row>
    <row r="50" spans="2:17" s="27" customFormat="1" x14ac:dyDescent="0.2">
      <c r="B50" s="26" t="s">
        <v>326</v>
      </c>
      <c r="C50" s="26" t="s">
        <v>35</v>
      </c>
      <c r="D50" s="26" t="s">
        <v>217</v>
      </c>
      <c r="E50" s="26" t="s">
        <v>18</v>
      </c>
      <c r="F50" s="26" t="s">
        <v>22</v>
      </c>
      <c r="G50" s="5">
        <v>33000</v>
      </c>
      <c r="H50" s="5">
        <v>0</v>
      </c>
      <c r="I50" s="5">
        <v>25</v>
      </c>
      <c r="J50" s="5">
        <f t="shared" si="18"/>
        <v>947.1</v>
      </c>
      <c r="K50" s="6">
        <f t="shared" si="19"/>
        <v>1003.2</v>
      </c>
      <c r="L50" s="6">
        <f t="shared" si="20"/>
        <v>2339.7000000000003</v>
      </c>
      <c r="M50" s="5">
        <f t="shared" si="21"/>
        <v>2343</v>
      </c>
      <c r="N50" s="6">
        <f t="shared" si="24"/>
        <v>379.5</v>
      </c>
      <c r="O50" s="6">
        <v>9394.75</v>
      </c>
      <c r="P50" s="6">
        <f t="shared" si="22"/>
        <v>11370.05</v>
      </c>
      <c r="Q50" s="6">
        <f t="shared" si="23"/>
        <v>21629.95</v>
      </c>
    </row>
    <row r="51" spans="2:17" s="27" customFormat="1" x14ac:dyDescent="0.2">
      <c r="B51" s="26" t="s">
        <v>327</v>
      </c>
      <c r="C51" s="26" t="s">
        <v>35</v>
      </c>
      <c r="D51" s="26" t="s">
        <v>33</v>
      </c>
      <c r="E51" s="26" t="s">
        <v>18</v>
      </c>
      <c r="F51" s="26" t="s">
        <v>19</v>
      </c>
      <c r="G51" s="5">
        <v>38000</v>
      </c>
      <c r="H51" s="5">
        <v>0</v>
      </c>
      <c r="I51" s="5">
        <v>25</v>
      </c>
      <c r="J51" s="5">
        <f t="shared" si="18"/>
        <v>1090.5999999999999</v>
      </c>
      <c r="K51" s="6">
        <f t="shared" si="19"/>
        <v>1155.2</v>
      </c>
      <c r="L51" s="6">
        <f t="shared" si="20"/>
        <v>2694.2000000000003</v>
      </c>
      <c r="M51" s="5">
        <f t="shared" si="21"/>
        <v>2697.9999999999995</v>
      </c>
      <c r="N51" s="6">
        <f t="shared" si="24"/>
        <v>437</v>
      </c>
      <c r="O51" s="5">
        <v>20186.18</v>
      </c>
      <c r="P51" s="6">
        <f t="shared" si="22"/>
        <v>22456.98</v>
      </c>
      <c r="Q51" s="6">
        <f t="shared" si="23"/>
        <v>15543.02</v>
      </c>
    </row>
    <row r="52" spans="2:17" s="110" customFormat="1" x14ac:dyDescent="0.2">
      <c r="B52" s="112" t="s">
        <v>476</v>
      </c>
      <c r="C52" s="26" t="s">
        <v>35</v>
      </c>
      <c r="D52" s="112" t="s">
        <v>568</v>
      </c>
      <c r="E52" s="113" t="s">
        <v>18</v>
      </c>
      <c r="F52" s="112" t="s">
        <v>22</v>
      </c>
      <c r="G52" s="5">
        <v>18300</v>
      </c>
      <c r="H52" s="5">
        <v>0</v>
      </c>
      <c r="I52" s="5">
        <v>25</v>
      </c>
      <c r="J52" s="5">
        <f t="shared" si="18"/>
        <v>525.21</v>
      </c>
      <c r="K52" s="5">
        <f t="shared" si="19"/>
        <v>556.32000000000005</v>
      </c>
      <c r="L52" s="5">
        <f>G52*7.09%</f>
        <v>1297.47</v>
      </c>
      <c r="M52" s="5">
        <f>G52*7.1%</f>
        <v>1299.3</v>
      </c>
      <c r="N52" s="5">
        <f>G52*1.15%</f>
        <v>210.45</v>
      </c>
      <c r="O52" s="5">
        <v>9166.06</v>
      </c>
      <c r="P52" s="5">
        <f>H52+I52+J52+K52+O52</f>
        <v>10272.59</v>
      </c>
      <c r="Q52" s="5">
        <f>G52-P52</f>
        <v>8027.41</v>
      </c>
    </row>
    <row r="53" spans="2:17" s="27" customFormat="1" x14ac:dyDescent="0.2">
      <c r="B53" s="25" t="s">
        <v>497</v>
      </c>
      <c r="C53" s="26" t="s">
        <v>35</v>
      </c>
      <c r="D53" s="26" t="s">
        <v>64</v>
      </c>
      <c r="E53" s="26" t="s">
        <v>18</v>
      </c>
      <c r="F53" s="26" t="s">
        <v>19</v>
      </c>
      <c r="G53" s="5">
        <v>21000</v>
      </c>
      <c r="H53" s="5">
        <v>0</v>
      </c>
      <c r="I53" s="5">
        <v>25</v>
      </c>
      <c r="J53" s="5">
        <f t="shared" si="18"/>
        <v>602.70000000000005</v>
      </c>
      <c r="K53" s="6">
        <f t="shared" si="19"/>
        <v>638.4</v>
      </c>
      <c r="L53" s="6">
        <f t="shared" si="20"/>
        <v>1488.9</v>
      </c>
      <c r="M53" s="5">
        <f t="shared" si="21"/>
        <v>1490.9999999999998</v>
      </c>
      <c r="N53" s="6">
        <f t="shared" si="24"/>
        <v>241.5</v>
      </c>
      <c r="O53" s="5">
        <v>9041.8799999999992</v>
      </c>
      <c r="P53" s="6">
        <f t="shared" si="22"/>
        <v>10307.98</v>
      </c>
      <c r="Q53" s="6">
        <f t="shared" si="23"/>
        <v>10692.02</v>
      </c>
    </row>
    <row r="54" spans="2:17" s="27" customFormat="1" x14ac:dyDescent="0.2">
      <c r="B54" s="29" t="s">
        <v>284</v>
      </c>
      <c r="C54" s="26" t="s">
        <v>35</v>
      </c>
      <c r="D54" s="29" t="s">
        <v>64</v>
      </c>
      <c r="E54" s="29" t="s">
        <v>18</v>
      </c>
      <c r="F54" s="29" t="s">
        <v>19</v>
      </c>
      <c r="G54" s="10">
        <v>17000</v>
      </c>
      <c r="H54" s="10">
        <v>0</v>
      </c>
      <c r="I54" s="10">
        <v>25</v>
      </c>
      <c r="J54" s="5">
        <f t="shared" si="18"/>
        <v>487.9</v>
      </c>
      <c r="K54" s="6">
        <f t="shared" si="19"/>
        <v>516.79999999999995</v>
      </c>
      <c r="L54" s="6">
        <f>G54*7.09%</f>
        <v>1205.3000000000002</v>
      </c>
      <c r="M54" s="5">
        <f>G54*7.1%</f>
        <v>1207</v>
      </c>
      <c r="N54" s="6">
        <f>G54*1.15%</f>
        <v>195.5</v>
      </c>
      <c r="O54" s="10">
        <v>8171.26</v>
      </c>
      <c r="P54" s="6">
        <f>H54+I54+J54+K54+O54</f>
        <v>9200.9599999999991</v>
      </c>
      <c r="Q54" s="10">
        <f>G54-P54</f>
        <v>7799.0400000000009</v>
      </c>
    </row>
    <row r="55" spans="2:17" s="27" customFormat="1" x14ac:dyDescent="0.2">
      <c r="B55" s="26" t="s">
        <v>342</v>
      </c>
      <c r="C55" s="26" t="s">
        <v>35</v>
      </c>
      <c r="D55" s="26" t="s">
        <v>568</v>
      </c>
      <c r="E55" s="26" t="s">
        <v>18</v>
      </c>
      <c r="F55" s="26" t="s">
        <v>22</v>
      </c>
      <c r="G55" s="5">
        <v>23000</v>
      </c>
      <c r="H55" s="5">
        <v>0</v>
      </c>
      <c r="I55" s="5">
        <v>25</v>
      </c>
      <c r="J55" s="5">
        <f t="shared" si="18"/>
        <v>660.1</v>
      </c>
      <c r="K55" s="6">
        <f t="shared" si="19"/>
        <v>699.2</v>
      </c>
      <c r="L55" s="6">
        <f>G55*7.09%</f>
        <v>1630.7</v>
      </c>
      <c r="M55" s="5">
        <f>G55*7.1%</f>
        <v>1632.9999999999998</v>
      </c>
      <c r="N55" s="6">
        <f>G55*1.15%</f>
        <v>264.5</v>
      </c>
      <c r="O55" s="5">
        <v>7667.2</v>
      </c>
      <c r="P55" s="6">
        <f>H55+I55+J55+K55+O55</f>
        <v>9051.5</v>
      </c>
      <c r="Q55" s="10">
        <f>G55-P55</f>
        <v>13948.5</v>
      </c>
    </row>
    <row r="56" spans="2:17" s="27" customFormat="1" ht="13.5" customHeight="1" x14ac:dyDescent="0.2">
      <c r="B56" s="25" t="s">
        <v>328</v>
      </c>
      <c r="C56" s="26" t="s">
        <v>35</v>
      </c>
      <c r="D56" s="26" t="s">
        <v>36</v>
      </c>
      <c r="E56" s="26" t="s">
        <v>18</v>
      </c>
      <c r="F56" s="26" t="s">
        <v>22</v>
      </c>
      <c r="G56" s="5">
        <v>21700</v>
      </c>
      <c r="H56" s="5">
        <v>0</v>
      </c>
      <c r="I56" s="5">
        <v>25</v>
      </c>
      <c r="J56" s="5">
        <f t="shared" si="18"/>
        <v>622.79</v>
      </c>
      <c r="K56" s="6">
        <f t="shared" si="19"/>
        <v>659.68</v>
      </c>
      <c r="L56" s="6">
        <f t="shared" si="20"/>
        <v>1538.5300000000002</v>
      </c>
      <c r="M56" s="5">
        <f t="shared" si="21"/>
        <v>1540.6999999999998</v>
      </c>
      <c r="N56" s="6">
        <f t="shared" si="24"/>
        <v>249.54999999999998</v>
      </c>
      <c r="O56" s="5">
        <v>1100</v>
      </c>
      <c r="P56" s="6">
        <f t="shared" si="22"/>
        <v>2407.4699999999998</v>
      </c>
      <c r="Q56" s="6">
        <f t="shared" si="23"/>
        <v>19292.53</v>
      </c>
    </row>
    <row r="57" spans="2:17" s="27" customFormat="1" ht="11.25" customHeight="1" x14ac:dyDescent="0.2">
      <c r="B57" s="26" t="s">
        <v>155</v>
      </c>
      <c r="C57" s="26" t="s">
        <v>156</v>
      </c>
      <c r="D57" s="26" t="s">
        <v>473</v>
      </c>
      <c r="E57" s="26" t="s">
        <v>18</v>
      </c>
      <c r="F57" s="26" t="s">
        <v>19</v>
      </c>
      <c r="G57" s="5">
        <v>70000</v>
      </c>
      <c r="H57" s="5">
        <v>5368.45</v>
      </c>
      <c r="I57" s="5">
        <v>25</v>
      </c>
      <c r="J57" s="5">
        <f t="shared" si="18"/>
        <v>2009</v>
      </c>
      <c r="K57" s="6">
        <f t="shared" si="19"/>
        <v>2128</v>
      </c>
      <c r="L57" s="6">
        <f t="shared" si="20"/>
        <v>4963</v>
      </c>
      <c r="M57" s="5">
        <f t="shared" si="21"/>
        <v>4970</v>
      </c>
      <c r="N57" s="6">
        <f t="shared" si="24"/>
        <v>805</v>
      </c>
      <c r="O57" s="5">
        <v>25972.14</v>
      </c>
      <c r="P57" s="6">
        <f t="shared" si="22"/>
        <v>35502.589999999997</v>
      </c>
      <c r="Q57" s="6">
        <f t="shared" si="23"/>
        <v>34497.410000000003</v>
      </c>
    </row>
    <row r="58" spans="2:17" s="27" customFormat="1" ht="11.25" customHeight="1" x14ac:dyDescent="0.2">
      <c r="B58" s="26" t="s">
        <v>554</v>
      </c>
      <c r="C58" s="26" t="s">
        <v>555</v>
      </c>
      <c r="D58" s="26" t="s">
        <v>556</v>
      </c>
      <c r="E58" s="26" t="s">
        <v>557</v>
      </c>
      <c r="F58" s="26" t="s">
        <v>19</v>
      </c>
      <c r="G58" s="5">
        <v>45000</v>
      </c>
      <c r="H58" s="5">
        <v>1148.33</v>
      </c>
      <c r="I58" s="5">
        <v>25</v>
      </c>
      <c r="J58" s="12">
        <f t="shared" si="18"/>
        <v>1291.5</v>
      </c>
      <c r="K58" s="13">
        <f t="shared" si="19"/>
        <v>1368</v>
      </c>
      <c r="L58" s="13">
        <f t="shared" si="20"/>
        <v>3190.5</v>
      </c>
      <c r="M58" s="12">
        <f t="shared" si="21"/>
        <v>3194.9999999999995</v>
      </c>
      <c r="N58" s="13">
        <f t="shared" si="24"/>
        <v>517.5</v>
      </c>
      <c r="O58" s="12">
        <v>0</v>
      </c>
      <c r="P58" s="13">
        <f t="shared" si="22"/>
        <v>3832.83</v>
      </c>
      <c r="Q58" s="13">
        <f t="shared" si="23"/>
        <v>41167.17</v>
      </c>
    </row>
    <row r="59" spans="2:17" s="27" customFormat="1" x14ac:dyDescent="0.2">
      <c r="B59" s="26" t="s">
        <v>323</v>
      </c>
      <c r="C59" s="26" t="s">
        <v>35</v>
      </c>
      <c r="D59" s="26" t="s">
        <v>64</v>
      </c>
      <c r="E59" s="26" t="s">
        <v>18</v>
      </c>
      <c r="F59" s="26" t="s">
        <v>19</v>
      </c>
      <c r="G59" s="5">
        <v>26050</v>
      </c>
      <c r="H59" s="5">
        <v>0</v>
      </c>
      <c r="I59" s="5">
        <v>25</v>
      </c>
      <c r="J59" s="12">
        <f t="shared" si="18"/>
        <v>747.63499999999999</v>
      </c>
      <c r="K59" s="13">
        <f t="shared" si="19"/>
        <v>791.92</v>
      </c>
      <c r="L59" s="13">
        <f t="shared" si="20"/>
        <v>1846.9450000000002</v>
      </c>
      <c r="M59" s="12">
        <f t="shared" si="21"/>
        <v>1849.5499999999997</v>
      </c>
      <c r="N59" s="13">
        <f t="shared" si="24"/>
        <v>299.57499999999999</v>
      </c>
      <c r="O59" s="13">
        <v>14607.24</v>
      </c>
      <c r="P59" s="13">
        <f t="shared" si="22"/>
        <v>16171.795</v>
      </c>
      <c r="Q59" s="13">
        <f t="shared" si="23"/>
        <v>9878.2049999999999</v>
      </c>
    </row>
    <row r="60" spans="2:17" s="27" customFormat="1" x14ac:dyDescent="0.2">
      <c r="B60" s="28"/>
      <c r="C60" s="28"/>
      <c r="D60" s="28"/>
      <c r="E60" s="28"/>
      <c r="F60" s="28"/>
      <c r="G60" s="7"/>
      <c r="H60" s="8"/>
      <c r="I60" s="8"/>
      <c r="J60" s="18"/>
      <c r="K60" s="17"/>
      <c r="L60" s="17"/>
      <c r="M60" s="18"/>
      <c r="N60" s="17"/>
      <c r="O60" s="17"/>
      <c r="P60" s="17"/>
      <c r="Q60" s="17"/>
    </row>
    <row r="61" spans="2:17" s="27" customFormat="1" x14ac:dyDescent="0.2">
      <c r="B61" s="25" t="s">
        <v>48</v>
      </c>
      <c r="C61" s="26" t="s">
        <v>49</v>
      </c>
      <c r="D61" s="26" t="s">
        <v>50</v>
      </c>
      <c r="E61" s="26" t="s">
        <v>18</v>
      </c>
      <c r="F61" s="26" t="s">
        <v>19</v>
      </c>
      <c r="G61" s="5">
        <v>70000</v>
      </c>
      <c r="H61" s="5">
        <v>4682.2700000000004</v>
      </c>
      <c r="I61" s="5">
        <v>25</v>
      </c>
      <c r="J61" s="16">
        <f>IF(G61&lt;=$I$385*$J$385,G61*$F$392,($I$385*$J$385)*$F$392)</f>
        <v>2009</v>
      </c>
      <c r="K61" s="11">
        <f>IF(G61&lt;=$I$386*$J$386,G61*$F$393,($I$386*$J$386)*$F$393)</f>
        <v>2128</v>
      </c>
      <c r="L61" s="11">
        <f>G61*7.09%</f>
        <v>4963</v>
      </c>
      <c r="M61" s="16">
        <f>G61*7.1%</f>
        <v>4970</v>
      </c>
      <c r="N61" s="11">
        <f>G61*1.15%</f>
        <v>805</v>
      </c>
      <c r="O61" s="16">
        <v>3530.92</v>
      </c>
      <c r="P61" s="11">
        <f>H61+I61+J61+K61+O61</f>
        <v>12375.19</v>
      </c>
      <c r="Q61" s="11">
        <f>G61-P61</f>
        <v>57624.81</v>
      </c>
    </row>
    <row r="62" spans="2:17" s="27" customFormat="1" ht="13.5" customHeight="1" x14ac:dyDescent="0.2">
      <c r="B62" s="25" t="s">
        <v>69</v>
      </c>
      <c r="C62" s="26" t="s">
        <v>49</v>
      </c>
      <c r="D62" s="26" t="s">
        <v>70</v>
      </c>
      <c r="E62" s="26" t="s">
        <v>18</v>
      </c>
      <c r="F62" s="26" t="s">
        <v>19</v>
      </c>
      <c r="G62" s="5">
        <v>45000</v>
      </c>
      <c r="H62" s="5">
        <v>1148.33</v>
      </c>
      <c r="I62" s="5">
        <v>25</v>
      </c>
      <c r="J62" s="5">
        <f>IF(G62&lt;=$I$385*$J$385,G62*$F$392,($I$385*$J$385)*$F$392)</f>
        <v>1291.5</v>
      </c>
      <c r="K62" s="6">
        <f>IF(G62&lt;=$I$386*$J$386,G62*$F$393,($I$386*$J$386)*$F$393)</f>
        <v>1368</v>
      </c>
      <c r="L62" s="6">
        <f>G62*7.09%</f>
        <v>3190.5</v>
      </c>
      <c r="M62" s="5">
        <f>G62*7.1%</f>
        <v>3194.9999999999995</v>
      </c>
      <c r="N62" s="6">
        <f>G62*1.15%</f>
        <v>517.5</v>
      </c>
      <c r="O62" s="5">
        <v>100</v>
      </c>
      <c r="P62" s="6">
        <f>H62+I62+J62+K62+O62</f>
        <v>3932.83</v>
      </c>
      <c r="Q62" s="6">
        <f>G62-P62</f>
        <v>41067.17</v>
      </c>
    </row>
    <row r="63" spans="2:17" s="27" customFormat="1" ht="13.5" customHeight="1" x14ac:dyDescent="0.2">
      <c r="B63" s="25" t="s">
        <v>509</v>
      </c>
      <c r="C63" s="26" t="s">
        <v>49</v>
      </c>
      <c r="D63" s="26" t="s">
        <v>510</v>
      </c>
      <c r="E63" s="26" t="s">
        <v>18</v>
      </c>
      <c r="F63" s="26" t="s">
        <v>19</v>
      </c>
      <c r="G63" s="5">
        <v>30000</v>
      </c>
      <c r="H63" s="5">
        <v>0</v>
      </c>
      <c r="I63" s="5">
        <v>25</v>
      </c>
      <c r="J63" s="12">
        <f>IF(G63&lt;=$I$385*$J$385,G63*$F$392,($I$385*$J$385)*$F$392)</f>
        <v>861</v>
      </c>
      <c r="K63" s="13">
        <f>IF(G63&lt;=$I$386*$J$386,G63*$F$393,($I$386*$J$386)*$F$393)</f>
        <v>912</v>
      </c>
      <c r="L63" s="13">
        <f>G63*7.09%</f>
        <v>2127</v>
      </c>
      <c r="M63" s="12">
        <f>G63*7.1%</f>
        <v>2130</v>
      </c>
      <c r="N63" s="13">
        <f>G63*1.15%</f>
        <v>345</v>
      </c>
      <c r="O63" s="12">
        <v>0</v>
      </c>
      <c r="P63" s="13">
        <f>H63+I63+J63+K63+O63</f>
        <v>1798</v>
      </c>
      <c r="Q63" s="13">
        <f>G63-P63</f>
        <v>28202</v>
      </c>
    </row>
    <row r="64" spans="2:17" s="27" customFormat="1" x14ac:dyDescent="0.2">
      <c r="G64" s="3"/>
      <c r="H64" s="3"/>
      <c r="I64" s="3"/>
      <c r="J64" s="18"/>
      <c r="K64" s="17"/>
      <c r="L64" s="17"/>
      <c r="M64" s="18"/>
      <c r="N64" s="17"/>
      <c r="O64" s="19"/>
      <c r="P64" s="17"/>
      <c r="Q64" s="19"/>
    </row>
    <row r="65" spans="2:17" s="27" customFormat="1" x14ac:dyDescent="0.2">
      <c r="B65" s="25" t="s">
        <v>128</v>
      </c>
      <c r="C65" s="26" t="s">
        <v>63</v>
      </c>
      <c r="D65" s="26" t="s">
        <v>129</v>
      </c>
      <c r="E65" s="26" t="s">
        <v>18</v>
      </c>
      <c r="F65" s="26" t="s">
        <v>19</v>
      </c>
      <c r="G65" s="5">
        <v>70163.22</v>
      </c>
      <c r="H65" s="6">
        <v>5056.07</v>
      </c>
      <c r="I65" s="5">
        <v>25</v>
      </c>
      <c r="J65" s="16">
        <f t="shared" ref="J65:J70" si="25">IF(G65&lt;=$I$385*$J$385,G65*$F$392,($I$385*$J$385)*$F$392)</f>
        <v>2013.6844140000001</v>
      </c>
      <c r="K65" s="11">
        <f t="shared" ref="K65:K70" si="26">IF(G65&lt;=$I$386*$J$386,G65*$F$393,($I$386*$J$386)*$F$393)</f>
        <v>2132.9618879999998</v>
      </c>
      <c r="L65" s="11">
        <f t="shared" ref="L65:L70" si="27">G65*7.09%</f>
        <v>4974.572298</v>
      </c>
      <c r="M65" s="16">
        <f t="shared" ref="M65:M70" si="28">G65*7.1%</f>
        <v>4981.5886199999995</v>
      </c>
      <c r="N65" s="11">
        <f t="shared" ref="N65:N70" si="29">G65*1.15%</f>
        <v>806.87702999999999</v>
      </c>
      <c r="O65" s="11">
        <v>2815.46</v>
      </c>
      <c r="P65" s="11">
        <f t="shared" ref="P65:P70" si="30">H65+I65+J65+K65+O65</f>
        <v>12043.176302</v>
      </c>
      <c r="Q65" s="11">
        <f t="shared" ref="Q65:Q70" si="31">G65-P65</f>
        <v>58120.043698000001</v>
      </c>
    </row>
    <row r="66" spans="2:17" s="27" customFormat="1" x14ac:dyDescent="0.2">
      <c r="B66" s="25" t="s">
        <v>330</v>
      </c>
      <c r="C66" s="26" t="s">
        <v>63</v>
      </c>
      <c r="D66" s="26" t="s">
        <v>46</v>
      </c>
      <c r="E66" s="26" t="s">
        <v>18</v>
      </c>
      <c r="F66" s="26" t="s">
        <v>19</v>
      </c>
      <c r="G66" s="5">
        <v>30200</v>
      </c>
      <c r="H66" s="5">
        <v>0</v>
      </c>
      <c r="I66" s="5">
        <v>25</v>
      </c>
      <c r="J66" s="5">
        <f t="shared" si="25"/>
        <v>866.74</v>
      </c>
      <c r="K66" s="6">
        <f t="shared" si="26"/>
        <v>918.08</v>
      </c>
      <c r="L66" s="6">
        <f t="shared" si="27"/>
        <v>2141.1800000000003</v>
      </c>
      <c r="M66" s="5">
        <f t="shared" si="28"/>
        <v>2144.1999999999998</v>
      </c>
      <c r="N66" s="6">
        <f t="shared" si="29"/>
        <v>347.3</v>
      </c>
      <c r="O66" s="5">
        <v>600</v>
      </c>
      <c r="P66" s="6">
        <f t="shared" si="30"/>
        <v>2409.8200000000002</v>
      </c>
      <c r="Q66" s="6">
        <f t="shared" si="31"/>
        <v>27790.18</v>
      </c>
    </row>
    <row r="67" spans="2:17" s="27" customFormat="1" x14ac:dyDescent="0.2">
      <c r="B67" s="25" t="s">
        <v>82</v>
      </c>
      <c r="C67" s="26" t="s">
        <v>63</v>
      </c>
      <c r="D67" s="26" t="s">
        <v>46</v>
      </c>
      <c r="E67" s="26" t="s">
        <v>18</v>
      </c>
      <c r="F67" s="26" t="s">
        <v>19</v>
      </c>
      <c r="G67" s="5">
        <v>28000</v>
      </c>
      <c r="H67" s="5">
        <v>0</v>
      </c>
      <c r="I67" s="5">
        <v>25</v>
      </c>
      <c r="J67" s="5">
        <f t="shared" si="25"/>
        <v>803.6</v>
      </c>
      <c r="K67" s="6">
        <f t="shared" si="26"/>
        <v>851.2</v>
      </c>
      <c r="L67" s="6">
        <f t="shared" si="27"/>
        <v>1985.2</v>
      </c>
      <c r="M67" s="5">
        <f t="shared" si="28"/>
        <v>1987.9999999999998</v>
      </c>
      <c r="N67" s="6">
        <f t="shared" si="29"/>
        <v>322</v>
      </c>
      <c r="O67" s="6">
        <v>6246.38</v>
      </c>
      <c r="P67" s="6">
        <f t="shared" si="30"/>
        <v>7926.18</v>
      </c>
      <c r="Q67" s="6">
        <f t="shared" si="31"/>
        <v>20073.82</v>
      </c>
    </row>
    <row r="68" spans="2:17" s="27" customFormat="1" x14ac:dyDescent="0.2">
      <c r="B68" s="25" t="s">
        <v>331</v>
      </c>
      <c r="C68" s="26" t="s">
        <v>63</v>
      </c>
      <c r="D68" s="26" t="s">
        <v>33</v>
      </c>
      <c r="E68" s="26" t="s">
        <v>18</v>
      </c>
      <c r="F68" s="26" t="s">
        <v>19</v>
      </c>
      <c r="G68" s="5">
        <v>35000</v>
      </c>
      <c r="H68" s="5">
        <v>0</v>
      </c>
      <c r="I68" s="5">
        <v>25</v>
      </c>
      <c r="J68" s="5">
        <f t="shared" si="25"/>
        <v>1004.5</v>
      </c>
      <c r="K68" s="6">
        <f t="shared" si="26"/>
        <v>1064</v>
      </c>
      <c r="L68" s="6">
        <f t="shared" si="27"/>
        <v>2481.5</v>
      </c>
      <c r="M68" s="5">
        <f t="shared" si="28"/>
        <v>2485</v>
      </c>
      <c r="N68" s="6">
        <f t="shared" si="29"/>
        <v>402.5</v>
      </c>
      <c r="O68" s="5">
        <v>9068.75</v>
      </c>
      <c r="P68" s="6">
        <f t="shared" si="30"/>
        <v>11162.25</v>
      </c>
      <c r="Q68" s="6">
        <f t="shared" si="31"/>
        <v>23837.75</v>
      </c>
    </row>
    <row r="69" spans="2:17" s="27" customFormat="1" x14ac:dyDescent="0.2">
      <c r="B69" s="29" t="s">
        <v>501</v>
      </c>
      <c r="C69" s="29" t="s">
        <v>267</v>
      </c>
      <c r="D69" s="26" t="s">
        <v>502</v>
      </c>
      <c r="E69" s="26" t="s">
        <v>18</v>
      </c>
      <c r="F69" s="26" t="s">
        <v>19</v>
      </c>
      <c r="G69" s="6">
        <v>28100</v>
      </c>
      <c r="H69" s="6">
        <v>0</v>
      </c>
      <c r="I69" s="6">
        <v>25</v>
      </c>
      <c r="J69" s="5">
        <f t="shared" si="25"/>
        <v>806.47</v>
      </c>
      <c r="K69" s="6">
        <f t="shared" si="26"/>
        <v>854.24</v>
      </c>
      <c r="L69" s="6">
        <f t="shared" si="27"/>
        <v>1992.2900000000002</v>
      </c>
      <c r="M69" s="5">
        <f t="shared" si="28"/>
        <v>1995.1</v>
      </c>
      <c r="N69" s="6">
        <f t="shared" si="29"/>
        <v>323.14999999999998</v>
      </c>
      <c r="O69" s="6">
        <v>2000</v>
      </c>
      <c r="P69" s="6">
        <f t="shared" si="30"/>
        <v>3685.71</v>
      </c>
      <c r="Q69" s="6">
        <f t="shared" si="31"/>
        <v>24414.29</v>
      </c>
    </row>
    <row r="70" spans="2:17" s="27" customFormat="1" x14ac:dyDescent="0.2">
      <c r="B70" s="26" t="s">
        <v>219</v>
      </c>
      <c r="C70" s="29" t="s">
        <v>267</v>
      </c>
      <c r="D70" s="26" t="s">
        <v>57</v>
      </c>
      <c r="E70" s="26" t="s">
        <v>18</v>
      </c>
      <c r="F70" s="26" t="s">
        <v>19</v>
      </c>
      <c r="G70" s="5">
        <v>32000</v>
      </c>
      <c r="H70" s="5">
        <v>0</v>
      </c>
      <c r="I70" s="5">
        <v>25</v>
      </c>
      <c r="J70" s="12">
        <f t="shared" si="25"/>
        <v>918.4</v>
      </c>
      <c r="K70" s="13">
        <f t="shared" si="26"/>
        <v>972.8</v>
      </c>
      <c r="L70" s="13">
        <f t="shared" si="27"/>
        <v>2268.8000000000002</v>
      </c>
      <c r="M70" s="12">
        <f t="shared" si="28"/>
        <v>2272</v>
      </c>
      <c r="N70" s="13">
        <f t="shared" si="29"/>
        <v>368</v>
      </c>
      <c r="O70" s="13">
        <v>10643.75</v>
      </c>
      <c r="P70" s="13">
        <f t="shared" si="30"/>
        <v>12559.95</v>
      </c>
      <c r="Q70" s="13">
        <f t="shared" si="31"/>
        <v>19440.05</v>
      </c>
    </row>
    <row r="71" spans="2:17" s="27" customFormat="1" x14ac:dyDescent="0.2">
      <c r="B71" s="28"/>
      <c r="C71" s="28"/>
      <c r="D71" s="28"/>
      <c r="E71" s="28"/>
      <c r="F71" s="28"/>
      <c r="G71" s="7"/>
      <c r="H71" s="8"/>
      <c r="I71" s="8"/>
      <c r="J71" s="18"/>
      <c r="K71" s="17"/>
      <c r="L71" s="17"/>
      <c r="M71" s="18"/>
      <c r="N71" s="17"/>
      <c r="O71" s="18"/>
      <c r="P71" s="17"/>
      <c r="Q71" s="17"/>
    </row>
    <row r="72" spans="2:17" s="27" customFormat="1" x14ac:dyDescent="0.2">
      <c r="B72" s="26" t="s">
        <v>332</v>
      </c>
      <c r="C72" s="26" t="s">
        <v>30</v>
      </c>
      <c r="D72" s="26" t="s">
        <v>151</v>
      </c>
      <c r="E72" s="26" t="s">
        <v>18</v>
      </c>
      <c r="F72" s="26" t="s">
        <v>22</v>
      </c>
      <c r="G72" s="5">
        <v>50000</v>
      </c>
      <c r="H72" s="5">
        <v>1854</v>
      </c>
      <c r="I72" s="5">
        <v>25</v>
      </c>
      <c r="J72" s="16">
        <f t="shared" ref="J72:J100" si="32">IF(G72&lt;=$I$385*$J$385,G72*$F$392,($I$385*$J$385)*$F$392)</f>
        <v>1435</v>
      </c>
      <c r="K72" s="11">
        <f t="shared" ref="K72:K100" si="33">IF(G72&lt;=$I$386*$J$386,G72*$F$393,($I$386*$J$386)*$F$393)</f>
        <v>1520</v>
      </c>
      <c r="L72" s="11">
        <f t="shared" ref="L72:L99" si="34">G72*7.09%</f>
        <v>3545.0000000000005</v>
      </c>
      <c r="M72" s="16">
        <f t="shared" ref="M72:M99" si="35">G72*7.1%</f>
        <v>3549.9999999999995</v>
      </c>
      <c r="N72" s="11">
        <f t="shared" ref="N72:N99" si="36">G72*1.15%</f>
        <v>575</v>
      </c>
      <c r="O72" s="16">
        <v>13257.37</v>
      </c>
      <c r="P72" s="11">
        <f t="shared" ref="P72:P99" si="37">H72+I72+J72+K72+O72</f>
        <v>18091.370000000003</v>
      </c>
      <c r="Q72" s="11">
        <f t="shared" ref="Q72:Q99" si="38">G72-P72</f>
        <v>31908.629999999997</v>
      </c>
    </row>
    <row r="73" spans="2:17" s="27" customFormat="1" x14ac:dyDescent="0.2">
      <c r="B73" s="26" t="s">
        <v>218</v>
      </c>
      <c r="C73" s="26" t="s">
        <v>30</v>
      </c>
      <c r="D73" s="26" t="s">
        <v>214</v>
      </c>
      <c r="E73" s="26" t="s">
        <v>18</v>
      </c>
      <c r="F73" s="26" t="s">
        <v>22</v>
      </c>
      <c r="G73" s="5">
        <v>23000</v>
      </c>
      <c r="H73" s="5">
        <v>0</v>
      </c>
      <c r="I73" s="5">
        <v>25</v>
      </c>
      <c r="J73" s="5">
        <f t="shared" si="32"/>
        <v>660.1</v>
      </c>
      <c r="K73" s="6">
        <f t="shared" si="33"/>
        <v>699.2</v>
      </c>
      <c r="L73" s="6">
        <f t="shared" si="34"/>
        <v>1630.7</v>
      </c>
      <c r="M73" s="5">
        <f t="shared" si="35"/>
        <v>1632.9999999999998</v>
      </c>
      <c r="N73" s="6">
        <f t="shared" si="36"/>
        <v>264.5</v>
      </c>
      <c r="O73" s="5">
        <v>8542.0300000000007</v>
      </c>
      <c r="P73" s="6">
        <f t="shared" si="37"/>
        <v>9926.3300000000017</v>
      </c>
      <c r="Q73" s="6">
        <f t="shared" si="38"/>
        <v>13073.669999999998</v>
      </c>
    </row>
    <row r="74" spans="2:17" s="27" customFormat="1" x14ac:dyDescent="0.2">
      <c r="B74" s="26" t="s">
        <v>354</v>
      </c>
      <c r="C74" s="26" t="s">
        <v>30</v>
      </c>
      <c r="D74" s="26" t="s">
        <v>214</v>
      </c>
      <c r="E74" s="26" t="s">
        <v>18</v>
      </c>
      <c r="F74" s="26" t="s">
        <v>22</v>
      </c>
      <c r="G74" s="5">
        <v>25000</v>
      </c>
      <c r="H74" s="5">
        <v>0</v>
      </c>
      <c r="I74" s="5">
        <v>25</v>
      </c>
      <c r="J74" s="5">
        <f t="shared" si="32"/>
        <v>717.5</v>
      </c>
      <c r="K74" s="6">
        <f t="shared" si="33"/>
        <v>760</v>
      </c>
      <c r="L74" s="6">
        <f>G74*7.09%</f>
        <v>1772.5000000000002</v>
      </c>
      <c r="M74" s="5">
        <f>G74*7.1%</f>
        <v>1774.9999999999998</v>
      </c>
      <c r="N74" s="6">
        <f>G74*1.15%</f>
        <v>287.5</v>
      </c>
      <c r="O74" s="5">
        <v>10681.78</v>
      </c>
      <c r="P74" s="6">
        <f>H74+I74+J74+K74+O74</f>
        <v>12184.28</v>
      </c>
      <c r="Q74" s="6">
        <f>G74-P74</f>
        <v>12815.72</v>
      </c>
    </row>
    <row r="75" spans="2:17" s="27" customFormat="1" x14ac:dyDescent="0.2">
      <c r="B75" s="29" t="s">
        <v>333</v>
      </c>
      <c r="C75" s="26" t="s">
        <v>30</v>
      </c>
      <c r="D75" s="26" t="s">
        <v>214</v>
      </c>
      <c r="E75" s="26" t="s">
        <v>18</v>
      </c>
      <c r="F75" s="26" t="s">
        <v>22</v>
      </c>
      <c r="G75" s="5">
        <v>19000</v>
      </c>
      <c r="H75" s="5">
        <v>0</v>
      </c>
      <c r="I75" s="5">
        <v>25</v>
      </c>
      <c r="J75" s="5">
        <f t="shared" si="32"/>
        <v>545.29999999999995</v>
      </c>
      <c r="K75" s="6">
        <f t="shared" si="33"/>
        <v>577.6</v>
      </c>
      <c r="L75" s="6">
        <f t="shared" si="34"/>
        <v>1347.1000000000001</v>
      </c>
      <c r="M75" s="5">
        <f t="shared" si="35"/>
        <v>1348.9999999999998</v>
      </c>
      <c r="N75" s="6">
        <f t="shared" si="36"/>
        <v>218.5</v>
      </c>
      <c r="O75" s="5">
        <v>8599.81</v>
      </c>
      <c r="P75" s="6">
        <f t="shared" si="37"/>
        <v>9747.7099999999991</v>
      </c>
      <c r="Q75" s="6">
        <f t="shared" si="38"/>
        <v>9252.2900000000009</v>
      </c>
    </row>
    <row r="76" spans="2:17" s="27" customFormat="1" x14ac:dyDescent="0.2">
      <c r="B76" s="26" t="s">
        <v>560</v>
      </c>
      <c r="C76" s="26" t="s">
        <v>30</v>
      </c>
      <c r="D76" s="26" t="s">
        <v>102</v>
      </c>
      <c r="E76" s="26" t="s">
        <v>18</v>
      </c>
      <c r="F76" s="26" t="s">
        <v>19</v>
      </c>
      <c r="G76" s="5">
        <v>20000</v>
      </c>
      <c r="H76" s="5">
        <v>0</v>
      </c>
      <c r="I76" s="5">
        <v>25</v>
      </c>
      <c r="J76" s="5">
        <f t="shared" si="32"/>
        <v>574</v>
      </c>
      <c r="K76" s="6">
        <f t="shared" si="33"/>
        <v>608</v>
      </c>
      <c r="L76" s="6">
        <f t="shared" si="34"/>
        <v>1418</v>
      </c>
      <c r="M76" s="5">
        <f t="shared" si="35"/>
        <v>1419.9999999999998</v>
      </c>
      <c r="N76" s="6">
        <f t="shared" si="36"/>
        <v>230</v>
      </c>
      <c r="O76" s="5">
        <v>100</v>
      </c>
      <c r="P76" s="6">
        <f t="shared" si="37"/>
        <v>1307</v>
      </c>
      <c r="Q76" s="6">
        <f t="shared" si="38"/>
        <v>18693</v>
      </c>
    </row>
    <row r="77" spans="2:17" s="27" customFormat="1" x14ac:dyDescent="0.2">
      <c r="B77" s="29" t="s">
        <v>474</v>
      </c>
      <c r="C77" s="26" t="s">
        <v>30</v>
      </c>
      <c r="D77" s="29" t="s">
        <v>102</v>
      </c>
      <c r="E77" s="29" t="s">
        <v>18</v>
      </c>
      <c r="F77" s="29" t="s">
        <v>19</v>
      </c>
      <c r="G77" s="10">
        <v>17000</v>
      </c>
      <c r="H77" s="10">
        <v>0</v>
      </c>
      <c r="I77" s="10">
        <v>25</v>
      </c>
      <c r="J77" s="5">
        <f t="shared" si="32"/>
        <v>487.9</v>
      </c>
      <c r="K77" s="6">
        <f t="shared" si="33"/>
        <v>516.79999999999995</v>
      </c>
      <c r="L77" s="6">
        <f t="shared" si="34"/>
        <v>1205.3000000000002</v>
      </c>
      <c r="M77" s="5">
        <f t="shared" si="35"/>
        <v>1207</v>
      </c>
      <c r="N77" s="6">
        <f t="shared" si="36"/>
        <v>195.5</v>
      </c>
      <c r="O77" s="10">
        <v>7092.41</v>
      </c>
      <c r="P77" s="6">
        <f t="shared" si="37"/>
        <v>8122.11</v>
      </c>
      <c r="Q77" s="10">
        <f t="shared" si="38"/>
        <v>8877.89</v>
      </c>
    </row>
    <row r="78" spans="2:17" s="27" customFormat="1" x14ac:dyDescent="0.2">
      <c r="B78" s="29" t="s">
        <v>334</v>
      </c>
      <c r="C78" s="26" t="s">
        <v>35</v>
      </c>
      <c r="D78" s="29" t="s">
        <v>102</v>
      </c>
      <c r="E78" s="29" t="s">
        <v>18</v>
      </c>
      <c r="F78" s="29" t="s">
        <v>19</v>
      </c>
      <c r="G78" s="6">
        <v>17066</v>
      </c>
      <c r="H78" s="6">
        <v>0</v>
      </c>
      <c r="I78" s="6">
        <v>25</v>
      </c>
      <c r="J78" s="5">
        <f t="shared" si="32"/>
        <v>489.79419999999999</v>
      </c>
      <c r="K78" s="6">
        <f t="shared" si="33"/>
        <v>518.80640000000005</v>
      </c>
      <c r="L78" s="6">
        <f>G78*7.09%</f>
        <v>1209.9794000000002</v>
      </c>
      <c r="M78" s="5">
        <f>G78*7.1%</f>
        <v>1211.6859999999999</v>
      </c>
      <c r="N78" s="6">
        <f>G78*1.15%</f>
        <v>196.25899999999999</v>
      </c>
      <c r="O78" s="6">
        <v>9041.27</v>
      </c>
      <c r="P78" s="6">
        <f>H78+I78+J78+K78+O78</f>
        <v>10074.8706</v>
      </c>
      <c r="Q78" s="6">
        <f>G78-P78</f>
        <v>6991.1293999999998</v>
      </c>
    </row>
    <row r="79" spans="2:17" s="27" customFormat="1" x14ac:dyDescent="0.2">
      <c r="B79" s="26" t="s">
        <v>159</v>
      </c>
      <c r="C79" s="26" t="s">
        <v>35</v>
      </c>
      <c r="D79" s="26" t="s">
        <v>102</v>
      </c>
      <c r="E79" s="26" t="s">
        <v>18</v>
      </c>
      <c r="F79" s="26" t="s">
        <v>19</v>
      </c>
      <c r="G79" s="5">
        <v>19000</v>
      </c>
      <c r="H79" s="5">
        <v>0</v>
      </c>
      <c r="I79" s="5">
        <v>25</v>
      </c>
      <c r="J79" s="5">
        <f t="shared" si="32"/>
        <v>545.29999999999995</v>
      </c>
      <c r="K79" s="6">
        <f t="shared" si="33"/>
        <v>577.6</v>
      </c>
      <c r="L79" s="6">
        <f>G79*7.09%</f>
        <v>1347.1000000000001</v>
      </c>
      <c r="M79" s="5">
        <f>G79*7.1%</f>
        <v>1348.9999999999998</v>
      </c>
      <c r="N79" s="6">
        <f>G79*1.15%</f>
        <v>218.5</v>
      </c>
      <c r="O79" s="5">
        <v>3597.77</v>
      </c>
      <c r="P79" s="6">
        <f>H79+I79+J79+K79+O79</f>
        <v>4745.67</v>
      </c>
      <c r="Q79" s="6">
        <f>G79-P79</f>
        <v>14254.33</v>
      </c>
    </row>
    <row r="80" spans="2:17" s="27" customFormat="1" x14ac:dyDescent="0.2">
      <c r="B80" s="26" t="s">
        <v>335</v>
      </c>
      <c r="C80" s="26" t="s">
        <v>30</v>
      </c>
      <c r="D80" s="26" t="s">
        <v>102</v>
      </c>
      <c r="E80" s="26" t="s">
        <v>18</v>
      </c>
      <c r="F80" s="26" t="s">
        <v>19</v>
      </c>
      <c r="G80" s="5">
        <v>17000</v>
      </c>
      <c r="H80" s="5">
        <v>0</v>
      </c>
      <c r="I80" s="5">
        <v>25</v>
      </c>
      <c r="J80" s="5">
        <f t="shared" si="32"/>
        <v>487.9</v>
      </c>
      <c r="K80" s="6">
        <f t="shared" si="33"/>
        <v>516.79999999999995</v>
      </c>
      <c r="L80" s="6">
        <f t="shared" si="34"/>
        <v>1205.3000000000002</v>
      </c>
      <c r="M80" s="5">
        <f t="shared" si="35"/>
        <v>1207</v>
      </c>
      <c r="N80" s="6">
        <f t="shared" si="36"/>
        <v>195.5</v>
      </c>
      <c r="O80" s="5">
        <v>8276.76</v>
      </c>
      <c r="P80" s="6">
        <f t="shared" si="37"/>
        <v>9306.4599999999991</v>
      </c>
      <c r="Q80" s="6">
        <f t="shared" si="38"/>
        <v>7693.5400000000009</v>
      </c>
    </row>
    <row r="81" spans="1:1895" s="27" customFormat="1" x14ac:dyDescent="0.2">
      <c r="B81" s="26" t="s">
        <v>337</v>
      </c>
      <c r="C81" s="26" t="s">
        <v>30</v>
      </c>
      <c r="D81" s="26" t="s">
        <v>214</v>
      </c>
      <c r="E81" s="26" t="s">
        <v>18</v>
      </c>
      <c r="F81" s="26" t="s">
        <v>22</v>
      </c>
      <c r="G81" s="5">
        <v>21000</v>
      </c>
      <c r="H81" s="5">
        <v>0</v>
      </c>
      <c r="I81" s="5">
        <v>25</v>
      </c>
      <c r="J81" s="5">
        <f t="shared" si="32"/>
        <v>602.70000000000005</v>
      </c>
      <c r="K81" s="6">
        <f t="shared" si="33"/>
        <v>638.4</v>
      </c>
      <c r="L81" s="6">
        <f t="shared" si="34"/>
        <v>1488.9</v>
      </c>
      <c r="M81" s="5">
        <f t="shared" si="35"/>
        <v>1490.9999999999998</v>
      </c>
      <c r="N81" s="6">
        <f t="shared" si="36"/>
        <v>241.5</v>
      </c>
      <c r="O81" s="5">
        <v>5533.2</v>
      </c>
      <c r="P81" s="6">
        <f t="shared" si="37"/>
        <v>6799.2999999999993</v>
      </c>
      <c r="Q81" s="6">
        <f t="shared" si="38"/>
        <v>14200.7</v>
      </c>
    </row>
    <row r="82" spans="1:1895" s="27" customFormat="1" x14ac:dyDescent="0.2">
      <c r="B82" s="26" t="s">
        <v>403</v>
      </c>
      <c r="C82" s="26" t="s">
        <v>35</v>
      </c>
      <c r="D82" s="26" t="s">
        <v>220</v>
      </c>
      <c r="E82" s="26" t="s">
        <v>18</v>
      </c>
      <c r="F82" s="26" t="s">
        <v>22</v>
      </c>
      <c r="G82" s="5">
        <v>21750</v>
      </c>
      <c r="H82" s="5">
        <v>0</v>
      </c>
      <c r="I82" s="5">
        <v>25</v>
      </c>
      <c r="J82" s="5">
        <f t="shared" si="32"/>
        <v>624.22500000000002</v>
      </c>
      <c r="K82" s="6">
        <f t="shared" si="33"/>
        <v>661.2</v>
      </c>
      <c r="L82" s="6">
        <f t="shared" si="34"/>
        <v>1542.075</v>
      </c>
      <c r="M82" s="5">
        <f t="shared" si="35"/>
        <v>1544.2499999999998</v>
      </c>
      <c r="N82" s="6">
        <f t="shared" si="36"/>
        <v>250.125</v>
      </c>
      <c r="O82" s="5">
        <v>1000</v>
      </c>
      <c r="P82" s="6">
        <f t="shared" si="37"/>
        <v>2310.4250000000002</v>
      </c>
      <c r="Q82" s="6">
        <f t="shared" si="38"/>
        <v>19439.575000000001</v>
      </c>
    </row>
    <row r="83" spans="1:1895" s="27" customFormat="1" x14ac:dyDescent="0.2">
      <c r="B83" s="26" t="s">
        <v>221</v>
      </c>
      <c r="C83" s="26" t="s">
        <v>579</v>
      </c>
      <c r="D83" s="26" t="s">
        <v>580</v>
      </c>
      <c r="E83" s="26" t="s">
        <v>18</v>
      </c>
      <c r="F83" s="26" t="s">
        <v>22</v>
      </c>
      <c r="G83" s="5">
        <v>24000</v>
      </c>
      <c r="H83" s="5">
        <v>0</v>
      </c>
      <c r="I83" s="5">
        <v>25</v>
      </c>
      <c r="J83" s="5">
        <f t="shared" si="32"/>
        <v>688.8</v>
      </c>
      <c r="K83" s="6">
        <f t="shared" si="33"/>
        <v>729.6</v>
      </c>
      <c r="L83" s="6">
        <f t="shared" si="34"/>
        <v>1701.6000000000001</v>
      </c>
      <c r="M83" s="5">
        <f t="shared" si="35"/>
        <v>1703.9999999999998</v>
      </c>
      <c r="N83" s="6">
        <f t="shared" si="36"/>
        <v>276</v>
      </c>
      <c r="O83" s="6">
        <v>12142.5</v>
      </c>
      <c r="P83" s="6">
        <f t="shared" si="37"/>
        <v>13585.9</v>
      </c>
      <c r="Q83" s="6">
        <f t="shared" si="38"/>
        <v>10414.1</v>
      </c>
    </row>
    <row r="84" spans="1:1895" s="27" customFormat="1" x14ac:dyDescent="0.2">
      <c r="B84" s="26" t="s">
        <v>336</v>
      </c>
      <c r="C84" s="26" t="s">
        <v>30</v>
      </c>
      <c r="D84" s="26" t="s">
        <v>214</v>
      </c>
      <c r="E84" s="26" t="s">
        <v>18</v>
      </c>
      <c r="F84" s="26" t="s">
        <v>22</v>
      </c>
      <c r="G84" s="5">
        <v>19000</v>
      </c>
      <c r="H84" s="5">
        <v>0</v>
      </c>
      <c r="I84" s="5">
        <v>25</v>
      </c>
      <c r="J84" s="5">
        <f t="shared" si="32"/>
        <v>545.29999999999995</v>
      </c>
      <c r="K84" s="6">
        <f t="shared" si="33"/>
        <v>577.6</v>
      </c>
      <c r="L84" s="6">
        <f t="shared" si="34"/>
        <v>1347.1000000000001</v>
      </c>
      <c r="M84" s="5">
        <f t="shared" si="35"/>
        <v>1348.9999999999998</v>
      </c>
      <c r="N84" s="6">
        <f t="shared" si="36"/>
        <v>218.5</v>
      </c>
      <c r="O84" s="5">
        <v>100</v>
      </c>
      <c r="P84" s="6">
        <f t="shared" si="37"/>
        <v>1247.9000000000001</v>
      </c>
      <c r="Q84" s="6">
        <f t="shared" si="38"/>
        <v>17752.099999999999</v>
      </c>
    </row>
    <row r="85" spans="1:1895" s="27" customFormat="1" x14ac:dyDescent="0.2">
      <c r="B85" s="26" t="s">
        <v>339</v>
      </c>
      <c r="C85" s="26" t="s">
        <v>30</v>
      </c>
      <c r="D85" s="26" t="s">
        <v>211</v>
      </c>
      <c r="E85" s="26" t="s">
        <v>18</v>
      </c>
      <c r="F85" s="26" t="s">
        <v>19</v>
      </c>
      <c r="G85" s="5">
        <v>23000</v>
      </c>
      <c r="H85" s="5">
        <v>0</v>
      </c>
      <c r="I85" s="5">
        <v>25</v>
      </c>
      <c r="J85" s="5">
        <f t="shared" si="32"/>
        <v>660.1</v>
      </c>
      <c r="K85" s="6">
        <f t="shared" si="33"/>
        <v>699.2</v>
      </c>
      <c r="L85" s="6">
        <f t="shared" si="34"/>
        <v>1630.7</v>
      </c>
      <c r="M85" s="5">
        <f t="shared" si="35"/>
        <v>1632.9999999999998</v>
      </c>
      <c r="N85" s="6">
        <f t="shared" si="36"/>
        <v>264.5</v>
      </c>
      <c r="O85" s="5">
        <v>10810.83</v>
      </c>
      <c r="P85" s="6">
        <f t="shared" si="37"/>
        <v>12195.130000000001</v>
      </c>
      <c r="Q85" s="6">
        <f t="shared" si="38"/>
        <v>10804.869999999999</v>
      </c>
    </row>
    <row r="86" spans="1:1895" s="27" customFormat="1" x14ac:dyDescent="0.2">
      <c r="B86" s="31" t="s">
        <v>338</v>
      </c>
      <c r="C86" s="26" t="s">
        <v>30</v>
      </c>
      <c r="D86" s="26" t="s">
        <v>102</v>
      </c>
      <c r="E86" s="26" t="s">
        <v>18</v>
      </c>
      <c r="F86" s="26" t="s">
        <v>19</v>
      </c>
      <c r="G86" s="5">
        <v>17850</v>
      </c>
      <c r="H86" s="5">
        <v>0</v>
      </c>
      <c r="I86" s="5">
        <v>25</v>
      </c>
      <c r="J86" s="5">
        <f t="shared" si="32"/>
        <v>512.29499999999996</v>
      </c>
      <c r="K86" s="6">
        <f t="shared" si="33"/>
        <v>542.64</v>
      </c>
      <c r="L86" s="6">
        <f t="shared" si="34"/>
        <v>1265.5650000000001</v>
      </c>
      <c r="M86" s="5">
        <f t="shared" si="35"/>
        <v>1267.3499999999999</v>
      </c>
      <c r="N86" s="6">
        <f t="shared" si="36"/>
        <v>205.27500000000001</v>
      </c>
      <c r="O86" s="5">
        <v>7855</v>
      </c>
      <c r="P86" s="6">
        <f t="shared" si="37"/>
        <v>8934.9349999999995</v>
      </c>
      <c r="Q86" s="6">
        <f t="shared" si="38"/>
        <v>8915.0650000000005</v>
      </c>
    </row>
    <row r="87" spans="1:1895" s="27" customFormat="1" x14ac:dyDescent="0.2">
      <c r="B87" s="25" t="s">
        <v>340</v>
      </c>
      <c r="C87" s="26" t="s">
        <v>30</v>
      </c>
      <c r="D87" s="26" t="s">
        <v>119</v>
      </c>
      <c r="E87" s="26" t="s">
        <v>18</v>
      </c>
      <c r="F87" s="26" t="s">
        <v>22</v>
      </c>
      <c r="G87" s="5">
        <v>23000</v>
      </c>
      <c r="H87" s="5">
        <v>0</v>
      </c>
      <c r="I87" s="5">
        <v>25</v>
      </c>
      <c r="J87" s="5">
        <f t="shared" si="32"/>
        <v>660.1</v>
      </c>
      <c r="K87" s="6">
        <f t="shared" si="33"/>
        <v>699.2</v>
      </c>
      <c r="L87" s="6">
        <f t="shared" si="34"/>
        <v>1630.7</v>
      </c>
      <c r="M87" s="5">
        <f t="shared" si="35"/>
        <v>1632.9999999999998</v>
      </c>
      <c r="N87" s="6">
        <f t="shared" si="36"/>
        <v>264.5</v>
      </c>
      <c r="O87" s="5">
        <v>10743.75</v>
      </c>
      <c r="P87" s="6">
        <f t="shared" si="37"/>
        <v>12128.05</v>
      </c>
      <c r="Q87" s="6">
        <f t="shared" si="38"/>
        <v>10871.95</v>
      </c>
    </row>
    <row r="88" spans="1:1895" s="27" customFormat="1" x14ac:dyDescent="0.2">
      <c r="B88" s="29" t="s">
        <v>285</v>
      </c>
      <c r="C88" s="26" t="s">
        <v>30</v>
      </c>
      <c r="D88" s="29" t="s">
        <v>102</v>
      </c>
      <c r="E88" s="29" t="s">
        <v>18</v>
      </c>
      <c r="F88" s="29" t="s">
        <v>19</v>
      </c>
      <c r="G88" s="10">
        <v>17000</v>
      </c>
      <c r="H88" s="10">
        <v>0</v>
      </c>
      <c r="I88" s="10">
        <v>25</v>
      </c>
      <c r="J88" s="5">
        <f t="shared" si="32"/>
        <v>487.9</v>
      </c>
      <c r="K88" s="6">
        <f t="shared" si="33"/>
        <v>516.79999999999995</v>
      </c>
      <c r="L88" s="6">
        <f t="shared" si="34"/>
        <v>1205.3000000000002</v>
      </c>
      <c r="M88" s="5">
        <f t="shared" si="35"/>
        <v>1207</v>
      </c>
      <c r="N88" s="6">
        <f t="shared" si="36"/>
        <v>195.5</v>
      </c>
      <c r="O88" s="10">
        <v>9855.5300000000007</v>
      </c>
      <c r="P88" s="6">
        <f t="shared" si="37"/>
        <v>10885.23</v>
      </c>
      <c r="Q88" s="10">
        <f t="shared" si="38"/>
        <v>6114.77</v>
      </c>
    </row>
    <row r="89" spans="1:1895" s="27" customFormat="1" x14ac:dyDescent="0.2">
      <c r="B89" s="26" t="s">
        <v>269</v>
      </c>
      <c r="C89" s="26" t="s">
        <v>30</v>
      </c>
      <c r="D89" s="26" t="s">
        <v>102</v>
      </c>
      <c r="E89" s="26" t="s">
        <v>18</v>
      </c>
      <c r="F89" s="26" t="s">
        <v>19</v>
      </c>
      <c r="G89" s="5">
        <v>17000</v>
      </c>
      <c r="H89" s="5">
        <v>0</v>
      </c>
      <c r="I89" s="5">
        <v>25</v>
      </c>
      <c r="J89" s="5">
        <f t="shared" si="32"/>
        <v>487.9</v>
      </c>
      <c r="K89" s="6">
        <f t="shared" si="33"/>
        <v>516.79999999999995</v>
      </c>
      <c r="L89" s="6">
        <f t="shared" si="34"/>
        <v>1205.3000000000002</v>
      </c>
      <c r="M89" s="5">
        <f t="shared" si="35"/>
        <v>1207</v>
      </c>
      <c r="N89" s="6">
        <f t="shared" si="36"/>
        <v>195.5</v>
      </c>
      <c r="O89" s="5">
        <v>7147.53</v>
      </c>
      <c r="P89" s="6">
        <f t="shared" si="37"/>
        <v>8177.23</v>
      </c>
      <c r="Q89" s="6">
        <f t="shared" si="38"/>
        <v>8822.77</v>
      </c>
    </row>
    <row r="90" spans="1:1895" s="27" customFormat="1" ht="11.25" customHeight="1" x14ac:dyDescent="0.2">
      <c r="B90" s="29" t="s">
        <v>229</v>
      </c>
      <c r="C90" s="26" t="s">
        <v>30</v>
      </c>
      <c r="D90" s="26" t="s">
        <v>102</v>
      </c>
      <c r="E90" s="26" t="s">
        <v>18</v>
      </c>
      <c r="F90" s="26" t="s">
        <v>19</v>
      </c>
      <c r="G90" s="5">
        <v>18000</v>
      </c>
      <c r="H90" s="5">
        <v>0</v>
      </c>
      <c r="I90" s="5">
        <v>25</v>
      </c>
      <c r="J90" s="5">
        <f t="shared" si="32"/>
        <v>516.6</v>
      </c>
      <c r="K90" s="6">
        <f t="shared" si="33"/>
        <v>547.20000000000005</v>
      </c>
      <c r="L90" s="6">
        <f t="shared" si="34"/>
        <v>1276.2</v>
      </c>
      <c r="M90" s="5">
        <f t="shared" si="35"/>
        <v>1277.9999999999998</v>
      </c>
      <c r="N90" s="6">
        <f t="shared" si="36"/>
        <v>207</v>
      </c>
      <c r="O90" s="5">
        <v>8178.69</v>
      </c>
      <c r="P90" s="6">
        <f t="shared" si="37"/>
        <v>9267.49</v>
      </c>
      <c r="Q90" s="6">
        <f t="shared" si="38"/>
        <v>8732.51</v>
      </c>
    </row>
    <row r="91" spans="1:1895" s="27" customFormat="1" x14ac:dyDescent="0.2">
      <c r="B91" s="26" t="s">
        <v>341</v>
      </c>
      <c r="C91" s="26" t="s">
        <v>30</v>
      </c>
      <c r="D91" s="26" t="s">
        <v>102</v>
      </c>
      <c r="E91" s="26" t="s">
        <v>18</v>
      </c>
      <c r="F91" s="26" t="s">
        <v>19</v>
      </c>
      <c r="G91" s="5">
        <v>17000</v>
      </c>
      <c r="H91" s="5">
        <v>0</v>
      </c>
      <c r="I91" s="5">
        <v>25</v>
      </c>
      <c r="J91" s="5">
        <f t="shared" si="32"/>
        <v>487.9</v>
      </c>
      <c r="K91" s="6">
        <f t="shared" si="33"/>
        <v>516.79999999999995</v>
      </c>
      <c r="L91" s="6">
        <f t="shared" si="34"/>
        <v>1205.3000000000002</v>
      </c>
      <c r="M91" s="5">
        <f t="shared" si="35"/>
        <v>1207</v>
      </c>
      <c r="N91" s="6">
        <f t="shared" si="36"/>
        <v>195.5</v>
      </c>
      <c r="O91" s="5">
        <v>6852.11</v>
      </c>
      <c r="P91" s="6">
        <f t="shared" si="37"/>
        <v>7881.8099999999995</v>
      </c>
      <c r="Q91" s="6">
        <f t="shared" si="38"/>
        <v>9118.19</v>
      </c>
    </row>
    <row r="92" spans="1:1895" s="27" customFormat="1" x14ac:dyDescent="0.2">
      <c r="B92" s="26" t="s">
        <v>203</v>
      </c>
      <c r="C92" s="26" t="s">
        <v>30</v>
      </c>
      <c r="D92" s="26" t="s">
        <v>102</v>
      </c>
      <c r="E92" s="26" t="s">
        <v>18</v>
      </c>
      <c r="F92" s="26" t="s">
        <v>19</v>
      </c>
      <c r="G92" s="5">
        <v>17300</v>
      </c>
      <c r="H92" s="5">
        <v>0</v>
      </c>
      <c r="I92" s="5">
        <v>25</v>
      </c>
      <c r="J92" s="5">
        <f t="shared" si="32"/>
        <v>496.51</v>
      </c>
      <c r="K92" s="6">
        <f t="shared" si="33"/>
        <v>525.91999999999996</v>
      </c>
      <c r="L92" s="6">
        <f t="shared" si="34"/>
        <v>1226.5700000000002</v>
      </c>
      <c r="M92" s="5">
        <f t="shared" si="35"/>
        <v>1228.3</v>
      </c>
      <c r="N92" s="6">
        <f t="shared" si="36"/>
        <v>198.95</v>
      </c>
      <c r="O92" s="5">
        <v>2100</v>
      </c>
      <c r="P92" s="6">
        <f t="shared" si="37"/>
        <v>3147.43</v>
      </c>
      <c r="Q92" s="6">
        <f t="shared" si="38"/>
        <v>14152.57</v>
      </c>
    </row>
    <row r="93" spans="1:1895" s="2" customFormat="1" ht="12.75" x14ac:dyDescent="0.2">
      <c r="A93" s="40"/>
      <c r="B93" s="26" t="s">
        <v>222</v>
      </c>
      <c r="C93" s="26" t="s">
        <v>30</v>
      </c>
      <c r="D93" s="26" t="s">
        <v>102</v>
      </c>
      <c r="E93" s="26" t="s">
        <v>18</v>
      </c>
      <c r="F93" s="26" t="s">
        <v>19</v>
      </c>
      <c r="G93" s="5">
        <v>17000</v>
      </c>
      <c r="H93" s="5">
        <v>0</v>
      </c>
      <c r="I93" s="5">
        <v>25</v>
      </c>
      <c r="J93" s="5">
        <f t="shared" si="32"/>
        <v>487.9</v>
      </c>
      <c r="K93" s="6">
        <f t="shared" si="33"/>
        <v>516.79999999999995</v>
      </c>
      <c r="L93" s="6">
        <f t="shared" si="34"/>
        <v>1205.3000000000002</v>
      </c>
      <c r="M93" s="5">
        <f t="shared" si="35"/>
        <v>1207</v>
      </c>
      <c r="N93" s="6">
        <f t="shared" si="36"/>
        <v>195.5</v>
      </c>
      <c r="O93" s="5">
        <v>7172.11</v>
      </c>
      <c r="P93" s="6">
        <f t="shared" si="37"/>
        <v>8201.81</v>
      </c>
      <c r="Q93" s="6">
        <f t="shared" si="38"/>
        <v>8798.19</v>
      </c>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c r="GX93" s="40"/>
      <c r="GY93" s="40"/>
      <c r="GZ93" s="40"/>
      <c r="HA93" s="40"/>
      <c r="HB93" s="40"/>
      <c r="HC93" s="40"/>
      <c r="HD93" s="40"/>
      <c r="HE93" s="40"/>
      <c r="HF93" s="40"/>
      <c r="HG93" s="40"/>
      <c r="HH93" s="40"/>
      <c r="HI93" s="40"/>
      <c r="HJ93" s="40"/>
      <c r="HK93" s="40"/>
      <c r="HL93" s="40"/>
      <c r="HM93" s="40"/>
      <c r="HN93" s="40"/>
      <c r="HO93" s="40"/>
      <c r="HP93" s="40"/>
      <c r="HQ93" s="40"/>
      <c r="HR93" s="40"/>
      <c r="HS93" s="40"/>
      <c r="HT93" s="40"/>
      <c r="HU93" s="40"/>
      <c r="HV93" s="40"/>
      <c r="HW93" s="40"/>
      <c r="HX93" s="40"/>
      <c r="HY93" s="40"/>
      <c r="HZ93" s="40"/>
      <c r="IA93" s="40"/>
      <c r="IB93" s="40"/>
      <c r="IC93" s="40"/>
      <c r="ID93" s="40"/>
      <c r="IE93" s="40"/>
      <c r="IF93" s="40"/>
      <c r="IG93" s="40"/>
      <c r="IH93" s="40"/>
      <c r="II93" s="40"/>
      <c r="IJ93" s="40"/>
      <c r="IK93" s="40"/>
      <c r="IL93" s="40"/>
      <c r="IM93" s="40"/>
      <c r="IN93" s="40"/>
      <c r="IO93" s="40"/>
      <c r="IP93" s="40"/>
      <c r="IQ93" s="40"/>
      <c r="IR93" s="40"/>
      <c r="IS93" s="40"/>
      <c r="IT93" s="40"/>
      <c r="IU93" s="40"/>
      <c r="IV93" s="40"/>
      <c r="IW93" s="40"/>
      <c r="IX93" s="40"/>
      <c r="IY93" s="40"/>
      <c r="IZ93" s="40"/>
      <c r="JA93" s="40"/>
      <c r="JB93" s="40"/>
      <c r="JC93" s="40"/>
      <c r="JD93" s="40"/>
      <c r="JE93" s="40"/>
      <c r="JF93" s="40"/>
      <c r="JG93" s="40"/>
      <c r="JH93" s="40"/>
      <c r="JI93" s="40"/>
      <c r="JJ93" s="40"/>
      <c r="JK93" s="40"/>
      <c r="JL93" s="40"/>
      <c r="JM93" s="40"/>
      <c r="JN93" s="40"/>
      <c r="JO93" s="40"/>
      <c r="JP93" s="40"/>
      <c r="JQ93" s="40"/>
      <c r="JR93" s="40"/>
      <c r="JS93" s="40"/>
      <c r="JT93" s="40"/>
      <c r="JU93" s="40"/>
      <c r="JV93" s="40"/>
      <c r="JW93" s="40"/>
      <c r="JX93" s="40"/>
      <c r="JY93" s="40"/>
      <c r="JZ93" s="40"/>
      <c r="KA93" s="40"/>
      <c r="KB93" s="40"/>
      <c r="KC93" s="40"/>
      <c r="KD93" s="40"/>
      <c r="KE93" s="40"/>
      <c r="KF93" s="40"/>
      <c r="KG93" s="40"/>
      <c r="KH93" s="40"/>
      <c r="KI93" s="40"/>
      <c r="KJ93" s="40"/>
      <c r="KK93" s="40"/>
      <c r="KL93" s="40"/>
      <c r="KM93" s="40"/>
      <c r="KN93" s="40"/>
      <c r="KO93" s="40"/>
      <c r="KP93" s="40"/>
      <c r="KQ93" s="40"/>
      <c r="KR93" s="40"/>
      <c r="KS93" s="40"/>
      <c r="KT93" s="40"/>
      <c r="KU93" s="40"/>
      <c r="KV93" s="40"/>
      <c r="KW93" s="40"/>
      <c r="KX93" s="40"/>
      <c r="KY93" s="40"/>
      <c r="KZ93" s="40"/>
      <c r="LA93" s="40"/>
      <c r="LB93" s="40"/>
      <c r="LC93" s="40"/>
      <c r="LD93" s="40"/>
      <c r="LE93" s="40"/>
      <c r="LF93" s="40"/>
      <c r="LG93" s="40"/>
      <c r="LH93" s="40"/>
      <c r="LI93" s="40"/>
      <c r="LJ93" s="40"/>
      <c r="LK93" s="40"/>
      <c r="LL93" s="40"/>
      <c r="LM93" s="40"/>
      <c r="LN93" s="40"/>
      <c r="LO93" s="40"/>
      <c r="LP93" s="40"/>
      <c r="LQ93" s="40"/>
      <c r="LR93" s="40"/>
      <c r="LS93" s="40"/>
      <c r="LT93" s="40"/>
      <c r="LU93" s="40"/>
      <c r="LV93" s="40"/>
      <c r="LW93" s="40"/>
      <c r="LX93" s="40"/>
      <c r="LY93" s="40"/>
      <c r="LZ93" s="40"/>
      <c r="MA93" s="40"/>
      <c r="MB93" s="40"/>
      <c r="MC93" s="40"/>
      <c r="MD93" s="40"/>
      <c r="ME93" s="40"/>
      <c r="MF93" s="40"/>
      <c r="MG93" s="40"/>
      <c r="MH93" s="40"/>
      <c r="MI93" s="40"/>
      <c r="MJ93" s="40"/>
      <c r="MK93" s="40"/>
      <c r="ML93" s="40"/>
      <c r="MM93" s="40"/>
      <c r="MN93" s="40"/>
      <c r="MO93" s="40"/>
      <c r="MP93" s="40"/>
      <c r="MQ93" s="40"/>
      <c r="MR93" s="40"/>
      <c r="MS93" s="40"/>
      <c r="MT93" s="40"/>
      <c r="MU93" s="40"/>
      <c r="MV93" s="40"/>
      <c r="MW93" s="40"/>
      <c r="MX93" s="40"/>
      <c r="MY93" s="40"/>
      <c r="MZ93" s="40"/>
      <c r="NA93" s="40"/>
      <c r="NB93" s="40"/>
      <c r="NC93" s="40"/>
      <c r="ND93" s="40"/>
      <c r="NE93" s="40"/>
      <c r="NF93" s="40"/>
      <c r="NG93" s="40"/>
      <c r="NH93" s="40"/>
      <c r="NI93" s="40"/>
      <c r="NJ93" s="40"/>
      <c r="NK93" s="40"/>
      <c r="NL93" s="40"/>
      <c r="NM93" s="40"/>
      <c r="NN93" s="40"/>
      <c r="NO93" s="40"/>
      <c r="NP93" s="40"/>
      <c r="NQ93" s="40"/>
      <c r="NR93" s="40"/>
      <c r="NS93" s="40"/>
      <c r="NT93" s="40"/>
      <c r="NU93" s="40"/>
      <c r="NV93" s="40"/>
      <c r="NW93" s="40"/>
      <c r="NX93" s="40"/>
      <c r="NY93" s="40"/>
      <c r="NZ93" s="40"/>
      <c r="OA93" s="40"/>
      <c r="OB93" s="40"/>
      <c r="OC93" s="40"/>
      <c r="OD93" s="40"/>
      <c r="OE93" s="40"/>
      <c r="OF93" s="40"/>
      <c r="OG93" s="40"/>
      <c r="OH93" s="40"/>
      <c r="OI93" s="40"/>
      <c r="OJ93" s="40"/>
      <c r="OK93" s="40"/>
      <c r="OL93" s="40"/>
      <c r="OM93" s="40"/>
      <c r="ON93" s="40"/>
      <c r="OO93" s="40"/>
      <c r="OP93" s="40"/>
      <c r="OQ93" s="40"/>
      <c r="OR93" s="40"/>
      <c r="OS93" s="40"/>
      <c r="OT93" s="40"/>
      <c r="OU93" s="40"/>
      <c r="OV93" s="40"/>
      <c r="OW93" s="40"/>
      <c r="OX93" s="40"/>
      <c r="OY93" s="40"/>
      <c r="OZ93" s="40"/>
      <c r="PA93" s="40"/>
      <c r="PB93" s="40"/>
      <c r="PC93" s="40"/>
      <c r="PD93" s="40"/>
      <c r="PE93" s="40"/>
      <c r="PF93" s="40"/>
      <c r="PG93" s="40"/>
      <c r="PH93" s="40"/>
      <c r="PI93" s="40"/>
      <c r="PJ93" s="40"/>
      <c r="PK93" s="40"/>
      <c r="PL93" s="40"/>
      <c r="PM93" s="40"/>
      <c r="PN93" s="40"/>
      <c r="PO93" s="40"/>
      <c r="PP93" s="40"/>
      <c r="PQ93" s="40"/>
      <c r="PR93" s="40"/>
      <c r="PS93" s="40"/>
      <c r="PT93" s="40"/>
      <c r="PU93" s="40"/>
      <c r="PV93" s="40"/>
      <c r="PW93" s="40"/>
      <c r="PX93" s="40"/>
      <c r="PY93" s="40"/>
      <c r="PZ93" s="40"/>
      <c r="QA93" s="40"/>
      <c r="QB93" s="40"/>
      <c r="QC93" s="40"/>
      <c r="QD93" s="40"/>
      <c r="QE93" s="40"/>
      <c r="QF93" s="40"/>
      <c r="QG93" s="40"/>
      <c r="QH93" s="40"/>
      <c r="QI93" s="40"/>
      <c r="QJ93" s="40"/>
      <c r="QK93" s="40"/>
      <c r="QL93" s="40"/>
      <c r="QM93" s="40"/>
      <c r="QN93" s="40"/>
      <c r="QO93" s="40"/>
      <c r="QP93" s="40"/>
      <c r="QQ93" s="40"/>
      <c r="QR93" s="40"/>
      <c r="QS93" s="40"/>
      <c r="QT93" s="40"/>
      <c r="QU93" s="40"/>
      <c r="QV93" s="40"/>
      <c r="QW93" s="40"/>
      <c r="QX93" s="40"/>
      <c r="QY93" s="40"/>
      <c r="QZ93" s="40"/>
      <c r="RA93" s="40"/>
      <c r="RB93" s="40"/>
      <c r="RC93" s="40"/>
      <c r="RD93" s="40"/>
      <c r="RE93" s="40"/>
      <c r="RF93" s="40"/>
      <c r="RG93" s="40"/>
      <c r="RH93" s="40"/>
      <c r="RI93" s="40"/>
      <c r="RJ93" s="40"/>
      <c r="RK93" s="40"/>
      <c r="RL93" s="40"/>
      <c r="RM93" s="40"/>
      <c r="RN93" s="40"/>
      <c r="RO93" s="40"/>
      <c r="RP93" s="40"/>
      <c r="RQ93" s="40"/>
      <c r="RR93" s="40"/>
      <c r="RS93" s="40"/>
      <c r="RT93" s="40"/>
      <c r="RU93" s="40"/>
      <c r="RV93" s="40"/>
      <c r="RW93" s="40"/>
      <c r="RX93" s="40"/>
      <c r="RY93" s="40"/>
      <c r="RZ93" s="40"/>
      <c r="SA93" s="40"/>
      <c r="SB93" s="40"/>
      <c r="SC93" s="40"/>
      <c r="SD93" s="40"/>
      <c r="SE93" s="40"/>
      <c r="SF93" s="40"/>
      <c r="SG93" s="40"/>
      <c r="SH93" s="40"/>
      <c r="SI93" s="40"/>
      <c r="SJ93" s="40"/>
      <c r="SK93" s="40"/>
      <c r="SL93" s="40"/>
      <c r="SM93" s="40"/>
      <c r="SN93" s="40"/>
      <c r="SO93" s="40"/>
      <c r="SP93" s="40"/>
      <c r="SQ93" s="40"/>
      <c r="SR93" s="40"/>
      <c r="SS93" s="40"/>
      <c r="ST93" s="40"/>
      <c r="SU93" s="40"/>
      <c r="SV93" s="40"/>
      <c r="SW93" s="40"/>
      <c r="SX93" s="40"/>
      <c r="SY93" s="40"/>
      <c r="SZ93" s="40"/>
      <c r="TA93" s="40"/>
      <c r="TB93" s="40"/>
      <c r="TC93" s="40"/>
      <c r="TD93" s="40"/>
      <c r="TE93" s="40"/>
      <c r="TF93" s="40"/>
      <c r="TG93" s="40"/>
      <c r="TH93" s="40"/>
      <c r="TI93" s="40"/>
      <c r="TJ93" s="40"/>
      <c r="TK93" s="40"/>
      <c r="TL93" s="40"/>
      <c r="TM93" s="40"/>
      <c r="TN93" s="40"/>
      <c r="TO93" s="40"/>
      <c r="TP93" s="40"/>
      <c r="TQ93" s="40"/>
      <c r="TR93" s="40"/>
      <c r="TS93" s="40"/>
      <c r="TT93" s="40"/>
      <c r="TU93" s="40"/>
      <c r="TV93" s="40"/>
      <c r="TW93" s="40"/>
      <c r="TX93" s="40"/>
      <c r="TY93" s="40"/>
      <c r="TZ93" s="40"/>
      <c r="UA93" s="40"/>
      <c r="UB93" s="40"/>
      <c r="UC93" s="40"/>
      <c r="UD93" s="40"/>
      <c r="UE93" s="40"/>
      <c r="UF93" s="40"/>
      <c r="UG93" s="40"/>
      <c r="UH93" s="40"/>
      <c r="UI93" s="40"/>
      <c r="UJ93" s="40"/>
      <c r="UK93" s="40"/>
      <c r="UL93" s="40"/>
      <c r="UM93" s="40"/>
      <c r="UN93" s="40"/>
      <c r="UO93" s="40"/>
      <c r="UP93" s="40"/>
      <c r="UQ93" s="40"/>
      <c r="UR93" s="40"/>
      <c r="US93" s="40"/>
      <c r="UT93" s="40"/>
      <c r="UU93" s="40"/>
      <c r="UV93" s="40"/>
      <c r="UW93" s="40"/>
      <c r="UX93" s="40"/>
      <c r="UY93" s="40"/>
      <c r="UZ93" s="40"/>
      <c r="VA93" s="40"/>
      <c r="VB93" s="40"/>
      <c r="VC93" s="40"/>
      <c r="VD93" s="40"/>
      <c r="VE93" s="40"/>
      <c r="VF93" s="40"/>
      <c r="VG93" s="40"/>
      <c r="VH93" s="40"/>
      <c r="VI93" s="40"/>
      <c r="VJ93" s="40"/>
      <c r="VK93" s="40"/>
      <c r="VL93" s="40"/>
      <c r="VM93" s="40"/>
      <c r="VN93" s="40"/>
      <c r="VO93" s="40"/>
      <c r="VP93" s="40"/>
      <c r="VQ93" s="40"/>
      <c r="VR93" s="40"/>
      <c r="VS93" s="40"/>
      <c r="VT93" s="40"/>
      <c r="VU93" s="40"/>
      <c r="VV93" s="40"/>
      <c r="VW93" s="40"/>
      <c r="VX93" s="40"/>
      <c r="VY93" s="40"/>
      <c r="VZ93" s="40"/>
      <c r="WA93" s="40"/>
      <c r="WB93" s="40"/>
      <c r="WC93" s="40"/>
      <c r="WD93" s="40"/>
      <c r="WE93" s="40"/>
      <c r="WF93" s="40"/>
      <c r="WG93" s="40"/>
      <c r="WH93" s="40"/>
      <c r="WI93" s="40"/>
      <c r="WJ93" s="40"/>
      <c r="WK93" s="40"/>
      <c r="WL93" s="40"/>
      <c r="WM93" s="40"/>
      <c r="WN93" s="40"/>
      <c r="WO93" s="40"/>
      <c r="WP93" s="40"/>
      <c r="WQ93" s="40"/>
      <c r="WR93" s="40"/>
      <c r="WS93" s="40"/>
      <c r="WT93" s="40"/>
      <c r="WU93" s="40"/>
      <c r="WV93" s="40"/>
      <c r="WW93" s="40"/>
      <c r="WX93" s="40"/>
      <c r="WY93" s="40"/>
      <c r="WZ93" s="40"/>
      <c r="XA93" s="40"/>
      <c r="XB93" s="40"/>
      <c r="XC93" s="40"/>
      <c r="XD93" s="40"/>
      <c r="XE93" s="40"/>
      <c r="XF93" s="40"/>
      <c r="XG93" s="40"/>
      <c r="XH93" s="40"/>
      <c r="XI93" s="40"/>
      <c r="XJ93" s="40"/>
      <c r="XK93" s="40"/>
      <c r="XL93" s="40"/>
      <c r="XM93" s="40"/>
      <c r="XN93" s="40"/>
      <c r="XO93" s="40"/>
      <c r="XP93" s="40"/>
      <c r="XQ93" s="40"/>
      <c r="XR93" s="40"/>
      <c r="XS93" s="40"/>
      <c r="XT93" s="40"/>
      <c r="XU93" s="40"/>
      <c r="XV93" s="40"/>
      <c r="XW93" s="40"/>
      <c r="XX93" s="40"/>
      <c r="XY93" s="40"/>
      <c r="XZ93" s="40"/>
      <c r="YA93" s="40"/>
      <c r="YB93" s="40"/>
      <c r="YC93" s="40"/>
      <c r="YD93" s="40"/>
      <c r="YE93" s="40"/>
      <c r="YF93" s="40"/>
      <c r="YG93" s="40"/>
      <c r="YH93" s="40"/>
      <c r="YI93" s="40"/>
      <c r="YJ93" s="40"/>
      <c r="YK93" s="40"/>
      <c r="YL93" s="40"/>
      <c r="YM93" s="40"/>
      <c r="YN93" s="40"/>
      <c r="YO93" s="40"/>
      <c r="YP93" s="40"/>
      <c r="YQ93" s="40"/>
      <c r="YR93" s="40"/>
      <c r="YS93" s="40"/>
      <c r="YT93" s="40"/>
      <c r="YU93" s="40"/>
      <c r="YV93" s="40"/>
      <c r="YW93" s="40"/>
      <c r="YX93" s="40"/>
      <c r="YY93" s="40"/>
      <c r="YZ93" s="40"/>
      <c r="ZA93" s="40"/>
      <c r="ZB93" s="40"/>
      <c r="ZC93" s="40"/>
      <c r="ZD93" s="40"/>
      <c r="ZE93" s="40"/>
      <c r="ZF93" s="40"/>
      <c r="ZG93" s="40"/>
      <c r="ZH93" s="40"/>
      <c r="ZI93" s="40"/>
      <c r="ZJ93" s="40"/>
      <c r="ZK93" s="40"/>
      <c r="ZL93" s="40"/>
      <c r="ZM93" s="40"/>
      <c r="ZN93" s="40"/>
      <c r="ZO93" s="40"/>
      <c r="ZP93" s="40"/>
      <c r="ZQ93" s="40"/>
      <c r="ZR93" s="40"/>
      <c r="ZS93" s="40"/>
      <c r="ZT93" s="40"/>
      <c r="ZU93" s="40"/>
      <c r="ZV93" s="40"/>
      <c r="ZW93" s="40"/>
      <c r="ZX93" s="40"/>
      <c r="ZY93" s="40"/>
      <c r="ZZ93" s="40"/>
      <c r="AAA93" s="40"/>
      <c r="AAB93" s="40"/>
      <c r="AAC93" s="40"/>
      <c r="AAD93" s="40"/>
      <c r="AAE93" s="40"/>
      <c r="AAF93" s="40"/>
      <c r="AAG93" s="40"/>
      <c r="AAH93" s="40"/>
      <c r="AAI93" s="40"/>
      <c r="AAJ93" s="40"/>
      <c r="AAK93" s="40"/>
      <c r="AAL93" s="40"/>
      <c r="AAM93" s="40"/>
      <c r="AAN93" s="40"/>
      <c r="AAO93" s="40"/>
      <c r="AAP93" s="40"/>
      <c r="AAQ93" s="40"/>
      <c r="AAR93" s="40"/>
      <c r="AAS93" s="40"/>
      <c r="AAT93" s="40"/>
      <c r="AAU93" s="40"/>
      <c r="AAV93" s="40"/>
      <c r="AAW93" s="40"/>
      <c r="AAX93" s="40"/>
      <c r="AAY93" s="40"/>
      <c r="AAZ93" s="40"/>
      <c r="ABA93" s="40"/>
      <c r="ABB93" s="40"/>
      <c r="ABC93" s="40"/>
      <c r="ABD93" s="40"/>
      <c r="ABE93" s="40"/>
      <c r="ABF93" s="40"/>
      <c r="ABG93" s="40"/>
      <c r="ABH93" s="40"/>
      <c r="ABI93" s="40"/>
      <c r="ABJ93" s="40"/>
      <c r="ABK93" s="40"/>
      <c r="ABL93" s="40"/>
      <c r="ABM93" s="40"/>
      <c r="ABN93" s="40"/>
      <c r="ABO93" s="40"/>
      <c r="ABP93" s="40"/>
      <c r="ABQ93" s="40"/>
      <c r="ABR93" s="40"/>
      <c r="ABS93" s="40"/>
      <c r="ABT93" s="40"/>
      <c r="ABU93" s="40"/>
      <c r="ABV93" s="40"/>
      <c r="ABW93" s="40"/>
      <c r="ABX93" s="40"/>
      <c r="ABY93" s="40"/>
      <c r="ABZ93" s="40"/>
      <c r="ACA93" s="40"/>
      <c r="ACB93" s="40"/>
      <c r="ACC93" s="40"/>
      <c r="ACD93" s="40"/>
      <c r="ACE93" s="40"/>
      <c r="ACF93" s="40"/>
      <c r="ACG93" s="40"/>
      <c r="ACH93" s="40"/>
      <c r="ACI93" s="40"/>
      <c r="ACJ93" s="40"/>
      <c r="ACK93" s="40"/>
      <c r="ACL93" s="40"/>
      <c r="ACM93" s="40"/>
      <c r="ACN93" s="40"/>
      <c r="ACO93" s="40"/>
      <c r="ACP93" s="40"/>
      <c r="ACQ93" s="40"/>
      <c r="ACR93" s="40"/>
      <c r="ACS93" s="40"/>
      <c r="ACT93" s="40"/>
      <c r="ACU93" s="40"/>
      <c r="ACV93" s="40"/>
      <c r="ACW93" s="40"/>
      <c r="ACX93" s="40"/>
      <c r="ACY93" s="40"/>
      <c r="ACZ93" s="40"/>
      <c r="ADA93" s="40"/>
      <c r="ADB93" s="40"/>
      <c r="ADC93" s="40"/>
      <c r="ADD93" s="40"/>
      <c r="ADE93" s="40"/>
      <c r="ADF93" s="40"/>
      <c r="ADG93" s="40"/>
      <c r="ADH93" s="40"/>
      <c r="ADI93" s="40"/>
      <c r="ADJ93" s="40"/>
      <c r="ADK93" s="40"/>
      <c r="ADL93" s="40"/>
      <c r="ADM93" s="40"/>
      <c r="ADN93" s="40"/>
      <c r="ADO93" s="40"/>
      <c r="ADP93" s="40"/>
      <c r="ADQ93" s="40"/>
      <c r="ADR93" s="40"/>
      <c r="ADS93" s="40"/>
      <c r="ADT93" s="40"/>
      <c r="ADU93" s="40"/>
      <c r="ADV93" s="40"/>
      <c r="ADW93" s="40"/>
      <c r="ADX93" s="40"/>
      <c r="ADY93" s="40"/>
      <c r="ADZ93" s="40"/>
      <c r="AEA93" s="40"/>
      <c r="AEB93" s="40"/>
      <c r="AEC93" s="40"/>
      <c r="AED93" s="40"/>
      <c r="AEE93" s="40"/>
      <c r="AEF93" s="40"/>
      <c r="AEG93" s="40"/>
      <c r="AEH93" s="40"/>
      <c r="AEI93" s="40"/>
      <c r="AEJ93" s="40"/>
      <c r="AEK93" s="40"/>
      <c r="AEL93" s="40"/>
      <c r="AEM93" s="40"/>
      <c r="AEN93" s="40"/>
      <c r="AEO93" s="40"/>
      <c r="AEP93" s="40"/>
      <c r="AEQ93" s="40"/>
      <c r="AER93" s="40"/>
      <c r="AES93" s="40"/>
      <c r="AET93" s="40"/>
      <c r="AEU93" s="40"/>
      <c r="AEV93" s="40"/>
      <c r="AEW93" s="40"/>
      <c r="AEX93" s="40"/>
      <c r="AEY93" s="40"/>
      <c r="AEZ93" s="40"/>
      <c r="AFA93" s="40"/>
      <c r="AFB93" s="40"/>
      <c r="AFC93" s="40"/>
      <c r="AFD93" s="40"/>
      <c r="AFE93" s="40"/>
      <c r="AFF93" s="40"/>
      <c r="AFG93" s="40"/>
      <c r="AFH93" s="40"/>
      <c r="AFI93" s="40"/>
      <c r="AFJ93" s="40"/>
      <c r="AFK93" s="40"/>
      <c r="AFL93" s="40"/>
      <c r="AFM93" s="40"/>
      <c r="AFN93" s="40"/>
      <c r="AFO93" s="40"/>
      <c r="AFP93" s="40"/>
      <c r="AFQ93" s="40"/>
      <c r="AFR93" s="40"/>
      <c r="AFS93" s="40"/>
      <c r="AFT93" s="40"/>
      <c r="AFU93" s="40"/>
      <c r="AFV93" s="40"/>
      <c r="AFW93" s="40"/>
      <c r="AFX93" s="40"/>
      <c r="AFY93" s="40"/>
      <c r="AFZ93" s="40"/>
      <c r="AGA93" s="40"/>
      <c r="AGB93" s="40"/>
      <c r="AGC93" s="40"/>
      <c r="AGD93" s="40"/>
      <c r="AGE93" s="40"/>
      <c r="AGF93" s="40"/>
      <c r="AGG93" s="40"/>
      <c r="AGH93" s="40"/>
      <c r="AGI93" s="40"/>
      <c r="AGJ93" s="40"/>
      <c r="AGK93" s="40"/>
      <c r="AGL93" s="40"/>
      <c r="AGM93" s="40"/>
      <c r="AGN93" s="40"/>
      <c r="AGO93" s="40"/>
      <c r="AGP93" s="40"/>
      <c r="AGQ93" s="40"/>
      <c r="AGR93" s="40"/>
      <c r="AGS93" s="40"/>
      <c r="AGT93" s="40"/>
      <c r="AGU93" s="40"/>
      <c r="AGV93" s="40"/>
      <c r="AGW93" s="40"/>
      <c r="AGX93" s="40"/>
      <c r="AGY93" s="40"/>
      <c r="AGZ93" s="40"/>
      <c r="AHA93" s="40"/>
      <c r="AHB93" s="40"/>
      <c r="AHC93" s="40"/>
      <c r="AHD93" s="40"/>
      <c r="AHE93" s="40"/>
      <c r="AHF93" s="40"/>
      <c r="AHG93" s="40"/>
      <c r="AHH93" s="40"/>
      <c r="AHI93" s="40"/>
      <c r="AHJ93" s="40"/>
      <c r="AHK93" s="40"/>
      <c r="AHL93" s="40"/>
      <c r="AHM93" s="40"/>
      <c r="AHN93" s="40"/>
      <c r="AHO93" s="40"/>
      <c r="AHP93" s="40"/>
      <c r="AHQ93" s="40"/>
      <c r="AHR93" s="40"/>
      <c r="AHS93" s="40"/>
      <c r="AHT93" s="40"/>
      <c r="AHU93" s="40"/>
      <c r="AHV93" s="40"/>
      <c r="AHW93" s="40"/>
      <c r="AHX93" s="40"/>
      <c r="AHY93" s="40"/>
      <c r="AHZ93" s="40"/>
      <c r="AIA93" s="40"/>
      <c r="AIB93" s="40"/>
      <c r="AIC93" s="40"/>
      <c r="AID93" s="40"/>
      <c r="AIE93" s="40"/>
      <c r="AIF93" s="40"/>
      <c r="AIG93" s="40"/>
      <c r="AIH93" s="40"/>
      <c r="AII93" s="40"/>
      <c r="AIJ93" s="40"/>
      <c r="AIK93" s="40"/>
      <c r="AIL93" s="40"/>
      <c r="AIM93" s="40"/>
      <c r="AIN93" s="40"/>
      <c r="AIO93" s="40"/>
      <c r="AIP93" s="40"/>
      <c r="AIQ93" s="40"/>
      <c r="AIR93" s="40"/>
      <c r="AIS93" s="40"/>
      <c r="AIT93" s="40"/>
      <c r="AIU93" s="40"/>
      <c r="AIV93" s="40"/>
      <c r="AIW93" s="40"/>
      <c r="AIX93" s="40"/>
      <c r="AIY93" s="40"/>
      <c r="AIZ93" s="40"/>
      <c r="AJA93" s="40"/>
      <c r="AJB93" s="40"/>
      <c r="AJC93" s="40"/>
      <c r="AJD93" s="40"/>
      <c r="AJE93" s="40"/>
      <c r="AJF93" s="40"/>
      <c r="AJG93" s="40"/>
      <c r="AJH93" s="40"/>
      <c r="AJI93" s="40"/>
      <c r="AJJ93" s="40"/>
      <c r="AJK93" s="40"/>
      <c r="AJL93" s="40"/>
      <c r="AJM93" s="40"/>
      <c r="AJN93" s="40"/>
      <c r="AJO93" s="40"/>
      <c r="AJP93" s="40"/>
      <c r="AJQ93" s="40"/>
      <c r="AJR93" s="40"/>
      <c r="AJS93" s="40"/>
      <c r="AJT93" s="40"/>
      <c r="AJU93" s="40"/>
      <c r="AJV93" s="40"/>
      <c r="AJW93" s="40"/>
      <c r="AJX93" s="40"/>
      <c r="AJY93" s="40"/>
      <c r="AJZ93" s="40"/>
      <c r="AKA93" s="40"/>
      <c r="AKB93" s="40"/>
      <c r="AKC93" s="40"/>
      <c r="AKD93" s="40"/>
      <c r="AKE93" s="40"/>
      <c r="AKF93" s="40"/>
      <c r="AKG93" s="40"/>
      <c r="AKH93" s="40"/>
      <c r="AKI93" s="40"/>
      <c r="AKJ93" s="40"/>
      <c r="AKK93" s="40"/>
      <c r="AKL93" s="40"/>
      <c r="AKM93" s="40"/>
      <c r="AKN93" s="40"/>
      <c r="AKO93" s="40"/>
      <c r="AKP93" s="40"/>
      <c r="AKQ93" s="40"/>
      <c r="AKR93" s="40"/>
      <c r="AKS93" s="40"/>
      <c r="AKT93" s="40"/>
      <c r="AKU93" s="40"/>
      <c r="AKV93" s="40"/>
      <c r="AKW93" s="40"/>
      <c r="AKX93" s="40"/>
      <c r="AKY93" s="40"/>
      <c r="AKZ93" s="40"/>
      <c r="ALA93" s="40"/>
      <c r="ALB93" s="40"/>
      <c r="ALC93" s="40"/>
      <c r="ALD93" s="40"/>
      <c r="ALE93" s="40"/>
      <c r="ALF93" s="40"/>
      <c r="ALG93" s="40"/>
      <c r="ALH93" s="40"/>
      <c r="ALI93" s="40"/>
      <c r="ALJ93" s="40"/>
      <c r="ALK93" s="40"/>
      <c r="ALL93" s="40"/>
      <c r="ALM93" s="40"/>
      <c r="ALN93" s="40"/>
      <c r="ALO93" s="40"/>
      <c r="ALP93" s="40"/>
      <c r="ALQ93" s="40"/>
      <c r="ALR93" s="40"/>
      <c r="ALS93" s="40"/>
      <c r="ALT93" s="40"/>
      <c r="ALU93" s="40"/>
      <c r="ALV93" s="40"/>
      <c r="ALW93" s="40"/>
      <c r="ALX93" s="40"/>
      <c r="ALY93" s="40"/>
      <c r="ALZ93" s="40"/>
      <c r="AMA93" s="40"/>
      <c r="AMB93" s="40"/>
      <c r="AMC93" s="40"/>
      <c r="AMD93" s="40"/>
      <c r="AME93" s="40"/>
      <c r="AMF93" s="40"/>
      <c r="AMG93" s="40"/>
      <c r="AMH93" s="40"/>
      <c r="AMI93" s="40"/>
      <c r="AMJ93" s="40"/>
      <c r="AMK93" s="40"/>
      <c r="AML93" s="40"/>
      <c r="AMM93" s="40"/>
      <c r="AMN93" s="40"/>
      <c r="AMO93" s="40"/>
      <c r="AMP93" s="40"/>
      <c r="AMQ93" s="40"/>
      <c r="AMR93" s="40"/>
      <c r="AMS93" s="40"/>
      <c r="AMT93" s="40"/>
      <c r="AMU93" s="40"/>
      <c r="AMV93" s="40"/>
      <c r="AMW93" s="40"/>
      <c r="AMX93" s="40"/>
      <c r="AMY93" s="40"/>
      <c r="AMZ93" s="40"/>
      <c r="ANA93" s="40"/>
      <c r="ANB93" s="40"/>
      <c r="ANC93" s="40"/>
      <c r="AND93" s="40"/>
      <c r="ANE93" s="40"/>
      <c r="ANF93" s="40"/>
      <c r="ANG93" s="40"/>
      <c r="ANH93" s="40"/>
      <c r="ANI93" s="40"/>
      <c r="ANJ93" s="40"/>
      <c r="ANK93" s="40"/>
      <c r="ANL93" s="40"/>
      <c r="ANM93" s="40"/>
      <c r="ANN93" s="40"/>
      <c r="ANO93" s="40"/>
      <c r="ANP93" s="40"/>
      <c r="ANQ93" s="40"/>
      <c r="ANR93" s="40"/>
      <c r="ANS93" s="40"/>
      <c r="ANT93" s="40"/>
      <c r="ANU93" s="40"/>
      <c r="ANV93" s="40"/>
      <c r="ANW93" s="40"/>
      <c r="ANX93" s="40"/>
      <c r="ANY93" s="40"/>
      <c r="ANZ93" s="40"/>
      <c r="AOA93" s="40"/>
      <c r="AOB93" s="40"/>
      <c r="AOC93" s="40"/>
      <c r="AOD93" s="40"/>
      <c r="AOE93" s="40"/>
      <c r="AOF93" s="40"/>
      <c r="AOG93" s="40"/>
      <c r="AOH93" s="40"/>
      <c r="AOI93" s="40"/>
      <c r="AOJ93" s="40"/>
      <c r="AOK93" s="40"/>
      <c r="AOL93" s="40"/>
      <c r="AOM93" s="40"/>
      <c r="AON93" s="40"/>
      <c r="AOO93" s="40"/>
      <c r="AOP93" s="40"/>
      <c r="AOQ93" s="40"/>
      <c r="AOR93" s="40"/>
      <c r="AOS93" s="40"/>
      <c r="AOT93" s="40"/>
      <c r="AOU93" s="40"/>
      <c r="AOV93" s="40"/>
      <c r="AOW93" s="40"/>
      <c r="AOX93" s="40"/>
      <c r="AOY93" s="40"/>
      <c r="AOZ93" s="40"/>
      <c r="APA93" s="40"/>
      <c r="APB93" s="40"/>
      <c r="APC93" s="40"/>
      <c r="APD93" s="40"/>
      <c r="APE93" s="40"/>
      <c r="APF93" s="40"/>
      <c r="APG93" s="40"/>
      <c r="APH93" s="40"/>
      <c r="API93" s="40"/>
      <c r="APJ93" s="40"/>
      <c r="APK93" s="40"/>
      <c r="APL93" s="40"/>
      <c r="APM93" s="40"/>
      <c r="APN93" s="40"/>
      <c r="APO93" s="40"/>
      <c r="APP93" s="40"/>
      <c r="APQ93" s="40"/>
      <c r="APR93" s="40"/>
      <c r="APS93" s="40"/>
      <c r="APT93" s="40"/>
      <c r="APU93" s="40"/>
      <c r="APV93" s="40"/>
      <c r="APW93" s="40"/>
      <c r="APX93" s="40"/>
      <c r="APY93" s="40"/>
      <c r="APZ93" s="40"/>
      <c r="AQA93" s="40"/>
      <c r="AQB93" s="40"/>
      <c r="AQC93" s="40"/>
      <c r="AQD93" s="40"/>
      <c r="AQE93" s="40"/>
      <c r="AQF93" s="40"/>
      <c r="AQG93" s="40"/>
      <c r="AQH93" s="40"/>
      <c r="AQI93" s="40"/>
      <c r="AQJ93" s="40"/>
      <c r="AQK93" s="40"/>
      <c r="AQL93" s="40"/>
      <c r="AQM93" s="40"/>
      <c r="AQN93" s="40"/>
      <c r="AQO93" s="40"/>
      <c r="AQP93" s="40"/>
      <c r="AQQ93" s="40"/>
      <c r="AQR93" s="40"/>
      <c r="AQS93" s="40"/>
      <c r="AQT93" s="40"/>
      <c r="AQU93" s="40"/>
      <c r="AQV93" s="40"/>
      <c r="AQW93" s="40"/>
      <c r="AQX93" s="40"/>
      <c r="AQY93" s="40"/>
      <c r="AQZ93" s="40"/>
      <c r="ARA93" s="40"/>
      <c r="ARB93" s="40"/>
      <c r="ARC93" s="40"/>
      <c r="ARD93" s="40"/>
      <c r="ARE93" s="40"/>
      <c r="ARF93" s="40"/>
      <c r="ARG93" s="40"/>
      <c r="ARH93" s="40"/>
      <c r="ARI93" s="40"/>
      <c r="ARJ93" s="40"/>
      <c r="ARK93" s="40"/>
      <c r="ARL93" s="40"/>
      <c r="ARM93" s="40"/>
      <c r="ARN93" s="40"/>
      <c r="ARO93" s="40"/>
      <c r="ARP93" s="40"/>
      <c r="ARQ93" s="40"/>
      <c r="ARR93" s="40"/>
      <c r="ARS93" s="40"/>
      <c r="ART93" s="40"/>
      <c r="ARU93" s="40"/>
      <c r="ARV93" s="40"/>
      <c r="ARW93" s="40"/>
      <c r="ARX93" s="40"/>
      <c r="ARY93" s="40"/>
      <c r="ARZ93" s="40"/>
      <c r="ASA93" s="40"/>
      <c r="ASB93" s="40"/>
      <c r="ASC93" s="40"/>
      <c r="ASD93" s="40"/>
      <c r="ASE93" s="40"/>
      <c r="ASF93" s="40"/>
      <c r="ASG93" s="40"/>
      <c r="ASH93" s="40"/>
      <c r="ASI93" s="40"/>
      <c r="ASJ93" s="40"/>
      <c r="ASK93" s="40"/>
      <c r="ASL93" s="40"/>
      <c r="ASM93" s="40"/>
      <c r="ASN93" s="40"/>
      <c r="ASO93" s="40"/>
      <c r="ASP93" s="40"/>
      <c r="ASQ93" s="40"/>
      <c r="ASR93" s="40"/>
      <c r="ASS93" s="40"/>
      <c r="AST93" s="40"/>
      <c r="ASU93" s="40"/>
      <c r="ASV93" s="40"/>
      <c r="ASW93" s="40"/>
      <c r="ASX93" s="40"/>
      <c r="ASY93" s="40"/>
      <c r="ASZ93" s="40"/>
      <c r="ATA93" s="40"/>
      <c r="ATB93" s="40"/>
      <c r="ATC93" s="40"/>
      <c r="ATD93" s="40"/>
      <c r="ATE93" s="40"/>
      <c r="ATF93" s="40"/>
      <c r="ATG93" s="40"/>
      <c r="ATH93" s="40"/>
      <c r="ATI93" s="40"/>
      <c r="ATJ93" s="40"/>
      <c r="ATK93" s="40"/>
      <c r="ATL93" s="40"/>
      <c r="ATM93" s="40"/>
      <c r="ATN93" s="40"/>
      <c r="ATO93" s="40"/>
      <c r="ATP93" s="40"/>
      <c r="ATQ93" s="40"/>
      <c r="ATR93" s="40"/>
      <c r="ATS93" s="40"/>
      <c r="ATT93" s="40"/>
      <c r="ATU93" s="40"/>
      <c r="ATV93" s="40"/>
      <c r="ATW93" s="40"/>
      <c r="ATX93" s="40"/>
      <c r="ATY93" s="40"/>
      <c r="ATZ93" s="40"/>
      <c r="AUA93" s="40"/>
      <c r="AUB93" s="40"/>
      <c r="AUC93" s="40"/>
      <c r="AUD93" s="40"/>
      <c r="AUE93" s="40"/>
      <c r="AUF93" s="40"/>
      <c r="AUG93" s="40"/>
      <c r="AUH93" s="40"/>
      <c r="AUI93" s="40"/>
      <c r="AUJ93" s="40"/>
      <c r="AUK93" s="40"/>
      <c r="AUL93" s="40"/>
      <c r="AUM93" s="40"/>
      <c r="AUN93" s="40"/>
      <c r="AUO93" s="40"/>
      <c r="AUP93" s="40"/>
      <c r="AUQ93" s="40"/>
      <c r="AUR93" s="40"/>
      <c r="AUS93" s="40"/>
      <c r="AUT93" s="40"/>
      <c r="AUU93" s="40"/>
      <c r="AUV93" s="40"/>
      <c r="AUW93" s="40"/>
      <c r="AUX93" s="40"/>
      <c r="AUY93" s="40"/>
      <c r="AUZ93" s="40"/>
      <c r="AVA93" s="40"/>
      <c r="AVB93" s="40"/>
      <c r="AVC93" s="40"/>
      <c r="AVD93" s="40"/>
      <c r="AVE93" s="40"/>
      <c r="AVF93" s="40"/>
      <c r="AVG93" s="40"/>
      <c r="AVH93" s="40"/>
      <c r="AVI93" s="40"/>
      <c r="AVJ93" s="40"/>
      <c r="AVK93" s="40"/>
      <c r="AVL93" s="40"/>
      <c r="AVM93" s="40"/>
      <c r="AVN93" s="40"/>
      <c r="AVO93" s="40"/>
      <c r="AVP93" s="40"/>
      <c r="AVQ93" s="40"/>
      <c r="AVR93" s="40"/>
      <c r="AVS93" s="40"/>
      <c r="AVT93" s="40"/>
      <c r="AVU93" s="40"/>
      <c r="AVV93" s="40"/>
      <c r="AVW93" s="40"/>
      <c r="AVX93" s="40"/>
      <c r="AVY93" s="40"/>
      <c r="AVZ93" s="40"/>
      <c r="AWA93" s="40"/>
      <c r="AWB93" s="40"/>
      <c r="AWC93" s="40"/>
      <c r="AWD93" s="40"/>
      <c r="AWE93" s="40"/>
      <c r="AWF93" s="40"/>
      <c r="AWG93" s="40"/>
      <c r="AWH93" s="40"/>
      <c r="AWI93" s="40"/>
      <c r="AWJ93" s="40"/>
      <c r="AWK93" s="40"/>
      <c r="AWL93" s="40"/>
      <c r="AWM93" s="40"/>
      <c r="AWN93" s="40"/>
      <c r="AWO93" s="40"/>
      <c r="AWP93" s="40"/>
      <c r="AWQ93" s="40"/>
      <c r="AWR93" s="40"/>
      <c r="AWS93" s="40"/>
      <c r="AWT93" s="40"/>
      <c r="AWU93" s="40"/>
      <c r="AWV93" s="40"/>
      <c r="AWW93" s="40"/>
      <c r="AWX93" s="40"/>
      <c r="AWY93" s="40"/>
      <c r="AWZ93" s="40"/>
      <c r="AXA93" s="40"/>
      <c r="AXB93" s="40"/>
      <c r="AXC93" s="40"/>
      <c r="AXD93" s="40"/>
      <c r="AXE93" s="40"/>
      <c r="AXF93" s="40"/>
      <c r="AXG93" s="40"/>
      <c r="AXH93" s="40"/>
      <c r="AXI93" s="40"/>
      <c r="AXJ93" s="40"/>
      <c r="AXK93" s="40"/>
      <c r="AXL93" s="40"/>
      <c r="AXM93" s="40"/>
      <c r="AXN93" s="40"/>
      <c r="AXO93" s="40"/>
      <c r="AXP93" s="40"/>
      <c r="AXQ93" s="40"/>
      <c r="AXR93" s="40"/>
      <c r="AXS93" s="40"/>
      <c r="AXT93" s="40"/>
      <c r="AXU93" s="40"/>
      <c r="AXV93" s="40"/>
      <c r="AXW93" s="40"/>
      <c r="AXX93" s="40"/>
      <c r="AXY93" s="40"/>
      <c r="AXZ93" s="40"/>
      <c r="AYA93" s="40"/>
      <c r="AYB93" s="40"/>
      <c r="AYC93" s="40"/>
      <c r="AYD93" s="40"/>
      <c r="AYE93" s="40"/>
      <c r="AYF93" s="40"/>
      <c r="AYG93" s="40"/>
      <c r="AYH93" s="40"/>
      <c r="AYI93" s="40"/>
      <c r="AYJ93" s="40"/>
      <c r="AYK93" s="40"/>
      <c r="AYL93" s="40"/>
      <c r="AYM93" s="40"/>
      <c r="AYN93" s="40"/>
      <c r="AYO93" s="40"/>
      <c r="AYP93" s="40"/>
      <c r="AYQ93" s="40"/>
      <c r="AYR93" s="40"/>
      <c r="AYS93" s="40"/>
      <c r="AYT93" s="40"/>
      <c r="AYU93" s="40"/>
      <c r="AYV93" s="40"/>
      <c r="AYW93" s="40"/>
      <c r="AYX93" s="40"/>
      <c r="AYY93" s="40"/>
      <c r="AYZ93" s="40"/>
      <c r="AZA93" s="40"/>
      <c r="AZB93" s="40"/>
      <c r="AZC93" s="40"/>
      <c r="AZD93" s="40"/>
      <c r="AZE93" s="40"/>
      <c r="AZF93" s="40"/>
      <c r="AZG93" s="40"/>
      <c r="AZH93" s="40"/>
      <c r="AZI93" s="40"/>
      <c r="AZJ93" s="40"/>
      <c r="AZK93" s="40"/>
      <c r="AZL93" s="40"/>
      <c r="AZM93" s="40"/>
      <c r="AZN93" s="40"/>
      <c r="AZO93" s="40"/>
      <c r="AZP93" s="40"/>
      <c r="AZQ93" s="40"/>
      <c r="AZR93" s="40"/>
      <c r="AZS93" s="40"/>
      <c r="AZT93" s="40"/>
      <c r="AZU93" s="40"/>
      <c r="AZV93" s="40"/>
      <c r="AZW93" s="40"/>
      <c r="AZX93" s="40"/>
      <c r="AZY93" s="40"/>
      <c r="AZZ93" s="40"/>
      <c r="BAA93" s="40"/>
      <c r="BAB93" s="40"/>
      <c r="BAC93" s="40"/>
      <c r="BAD93" s="40"/>
      <c r="BAE93" s="40"/>
      <c r="BAF93" s="40"/>
      <c r="BAG93" s="40"/>
      <c r="BAH93" s="40"/>
      <c r="BAI93" s="40"/>
      <c r="BAJ93" s="40"/>
      <c r="BAK93" s="40"/>
      <c r="BAL93" s="40"/>
      <c r="BAM93" s="40"/>
      <c r="BAN93" s="40"/>
      <c r="BAO93" s="40"/>
      <c r="BAP93" s="40"/>
      <c r="BAQ93" s="40"/>
      <c r="BAR93" s="40"/>
      <c r="BAS93" s="40"/>
      <c r="BAT93" s="40"/>
      <c r="BAU93" s="40"/>
      <c r="BAV93" s="40"/>
      <c r="BAW93" s="40"/>
      <c r="BAX93" s="40"/>
      <c r="BAY93" s="40"/>
      <c r="BAZ93" s="40"/>
      <c r="BBA93" s="40"/>
      <c r="BBB93" s="40"/>
      <c r="BBC93" s="40"/>
      <c r="BBD93" s="40"/>
      <c r="BBE93" s="40"/>
      <c r="BBF93" s="40"/>
      <c r="BBG93" s="40"/>
      <c r="BBH93" s="40"/>
      <c r="BBI93" s="40"/>
      <c r="BBJ93" s="40"/>
      <c r="BBK93" s="40"/>
      <c r="BBL93" s="40"/>
      <c r="BBM93" s="40"/>
      <c r="BBN93" s="40"/>
      <c r="BBO93" s="40"/>
      <c r="BBP93" s="40"/>
      <c r="BBQ93" s="40"/>
      <c r="BBR93" s="40"/>
      <c r="BBS93" s="40"/>
      <c r="BBT93" s="40"/>
      <c r="BBU93" s="40"/>
      <c r="BBV93" s="40"/>
      <c r="BBW93" s="40"/>
      <c r="BBX93" s="40"/>
      <c r="BBY93" s="40"/>
      <c r="BBZ93" s="40"/>
      <c r="BCA93" s="40"/>
      <c r="BCB93" s="40"/>
      <c r="BCC93" s="40"/>
      <c r="BCD93" s="40"/>
      <c r="BCE93" s="40"/>
      <c r="BCF93" s="40"/>
      <c r="BCG93" s="40"/>
      <c r="BCH93" s="40"/>
      <c r="BCI93" s="40"/>
      <c r="BCJ93" s="40"/>
      <c r="BCK93" s="40"/>
      <c r="BCL93" s="40"/>
      <c r="BCM93" s="40"/>
      <c r="BCN93" s="40"/>
      <c r="BCO93" s="40"/>
      <c r="BCP93" s="40"/>
      <c r="BCQ93" s="40"/>
      <c r="BCR93" s="40"/>
      <c r="BCS93" s="40"/>
      <c r="BCT93" s="40"/>
      <c r="BCU93" s="40"/>
      <c r="BCV93" s="40"/>
      <c r="BCW93" s="40"/>
      <c r="BCX93" s="40"/>
      <c r="BCY93" s="40"/>
      <c r="BCZ93" s="40"/>
      <c r="BDA93" s="40"/>
      <c r="BDB93" s="40"/>
      <c r="BDC93" s="40"/>
      <c r="BDD93" s="40"/>
      <c r="BDE93" s="40"/>
      <c r="BDF93" s="40"/>
      <c r="BDG93" s="40"/>
      <c r="BDH93" s="40"/>
      <c r="BDI93" s="40"/>
      <c r="BDJ93" s="40"/>
      <c r="BDK93" s="40"/>
      <c r="BDL93" s="40"/>
      <c r="BDM93" s="40"/>
      <c r="BDN93" s="40"/>
      <c r="BDO93" s="40"/>
      <c r="BDP93" s="40"/>
      <c r="BDQ93" s="40"/>
      <c r="BDR93" s="40"/>
      <c r="BDS93" s="40"/>
      <c r="BDT93" s="40"/>
      <c r="BDU93" s="40"/>
      <c r="BDV93" s="40"/>
      <c r="BDW93" s="40"/>
      <c r="BDX93" s="40"/>
      <c r="BDY93" s="40"/>
      <c r="BDZ93" s="40"/>
      <c r="BEA93" s="40"/>
      <c r="BEB93" s="40"/>
      <c r="BEC93" s="40"/>
      <c r="BED93" s="40"/>
      <c r="BEE93" s="40"/>
      <c r="BEF93" s="40"/>
      <c r="BEG93" s="40"/>
      <c r="BEH93" s="40"/>
      <c r="BEI93" s="40"/>
      <c r="BEJ93" s="40"/>
      <c r="BEK93" s="40"/>
      <c r="BEL93" s="40"/>
      <c r="BEM93" s="40"/>
      <c r="BEN93" s="40"/>
      <c r="BEO93" s="40"/>
      <c r="BEP93" s="40"/>
      <c r="BEQ93" s="40"/>
      <c r="BER93" s="40"/>
      <c r="BES93" s="40"/>
      <c r="BET93" s="40"/>
      <c r="BEU93" s="40"/>
      <c r="BEV93" s="40"/>
      <c r="BEW93" s="40"/>
      <c r="BEX93" s="40"/>
      <c r="BEY93" s="40"/>
      <c r="BEZ93" s="40"/>
      <c r="BFA93" s="40"/>
      <c r="BFB93" s="40"/>
      <c r="BFC93" s="40"/>
      <c r="BFD93" s="40"/>
      <c r="BFE93" s="40"/>
      <c r="BFF93" s="40"/>
      <c r="BFG93" s="40"/>
      <c r="BFH93" s="40"/>
      <c r="BFI93" s="40"/>
      <c r="BFJ93" s="40"/>
      <c r="BFK93" s="40"/>
      <c r="BFL93" s="40"/>
      <c r="BFM93" s="40"/>
      <c r="BFN93" s="40"/>
      <c r="BFO93" s="40"/>
      <c r="BFP93" s="40"/>
      <c r="BFQ93" s="40"/>
      <c r="BFR93" s="40"/>
      <c r="BFS93" s="40"/>
      <c r="BFT93" s="40"/>
      <c r="BFU93" s="40"/>
      <c r="BFV93" s="40"/>
      <c r="BFW93" s="40"/>
      <c r="BFX93" s="40"/>
      <c r="BFY93" s="40"/>
      <c r="BFZ93" s="40"/>
      <c r="BGA93" s="40"/>
      <c r="BGB93" s="40"/>
      <c r="BGC93" s="40"/>
      <c r="BGD93" s="40"/>
      <c r="BGE93" s="40"/>
      <c r="BGF93" s="40"/>
      <c r="BGG93" s="40"/>
      <c r="BGH93" s="40"/>
      <c r="BGI93" s="40"/>
      <c r="BGJ93" s="40"/>
      <c r="BGK93" s="40"/>
      <c r="BGL93" s="40"/>
      <c r="BGM93" s="40"/>
      <c r="BGN93" s="40"/>
      <c r="BGO93" s="40"/>
      <c r="BGP93" s="40"/>
      <c r="BGQ93" s="40"/>
      <c r="BGR93" s="40"/>
      <c r="BGS93" s="40"/>
      <c r="BGT93" s="40"/>
      <c r="BGU93" s="40"/>
      <c r="BGV93" s="40"/>
      <c r="BGW93" s="40"/>
      <c r="BGX93" s="40"/>
      <c r="BGY93" s="40"/>
      <c r="BGZ93" s="40"/>
      <c r="BHA93" s="40"/>
      <c r="BHB93" s="40"/>
      <c r="BHC93" s="40"/>
      <c r="BHD93" s="40"/>
      <c r="BHE93" s="40"/>
      <c r="BHF93" s="40"/>
      <c r="BHG93" s="40"/>
      <c r="BHH93" s="40"/>
      <c r="BHI93" s="40"/>
      <c r="BHJ93" s="40"/>
      <c r="BHK93" s="40"/>
      <c r="BHL93" s="40"/>
      <c r="BHM93" s="40"/>
      <c r="BHN93" s="40"/>
      <c r="BHO93" s="40"/>
      <c r="BHP93" s="40"/>
      <c r="BHQ93" s="40"/>
      <c r="BHR93" s="40"/>
      <c r="BHS93" s="40"/>
      <c r="BHT93" s="40"/>
      <c r="BHU93" s="40"/>
      <c r="BHV93" s="40"/>
      <c r="BHW93" s="40"/>
      <c r="BHX93" s="40"/>
      <c r="BHY93" s="40"/>
      <c r="BHZ93" s="40"/>
      <c r="BIA93" s="40"/>
      <c r="BIB93" s="40"/>
      <c r="BIC93" s="40"/>
      <c r="BID93" s="40"/>
      <c r="BIE93" s="40"/>
      <c r="BIF93" s="40"/>
      <c r="BIG93" s="40"/>
      <c r="BIH93" s="40"/>
      <c r="BII93" s="40"/>
      <c r="BIJ93" s="40"/>
      <c r="BIK93" s="40"/>
      <c r="BIL93" s="40"/>
      <c r="BIM93" s="40"/>
      <c r="BIN93" s="40"/>
      <c r="BIO93" s="40"/>
      <c r="BIP93" s="40"/>
      <c r="BIQ93" s="40"/>
      <c r="BIR93" s="40"/>
      <c r="BIS93" s="40"/>
      <c r="BIT93" s="40"/>
      <c r="BIU93" s="40"/>
      <c r="BIV93" s="40"/>
      <c r="BIW93" s="40"/>
      <c r="BIX93" s="40"/>
      <c r="BIY93" s="40"/>
      <c r="BIZ93" s="40"/>
      <c r="BJA93" s="40"/>
      <c r="BJB93" s="40"/>
      <c r="BJC93" s="40"/>
      <c r="BJD93" s="40"/>
      <c r="BJE93" s="40"/>
      <c r="BJF93" s="40"/>
      <c r="BJG93" s="40"/>
      <c r="BJH93" s="40"/>
      <c r="BJI93" s="40"/>
      <c r="BJJ93" s="40"/>
      <c r="BJK93" s="40"/>
      <c r="BJL93" s="40"/>
      <c r="BJM93" s="40"/>
      <c r="BJN93" s="40"/>
      <c r="BJO93" s="40"/>
      <c r="BJP93" s="40"/>
      <c r="BJQ93" s="40"/>
      <c r="BJR93" s="40"/>
      <c r="BJS93" s="40"/>
      <c r="BJT93" s="40"/>
      <c r="BJU93" s="40"/>
      <c r="BJV93" s="40"/>
      <c r="BJW93" s="40"/>
      <c r="BJX93" s="40"/>
      <c r="BJY93" s="40"/>
      <c r="BJZ93" s="40"/>
      <c r="BKA93" s="40"/>
      <c r="BKB93" s="40"/>
      <c r="BKC93" s="40"/>
      <c r="BKD93" s="40"/>
      <c r="BKE93" s="40"/>
      <c r="BKF93" s="40"/>
      <c r="BKG93" s="40"/>
      <c r="BKH93" s="40"/>
      <c r="BKI93" s="40"/>
      <c r="BKJ93" s="40"/>
      <c r="BKK93" s="40"/>
      <c r="BKL93" s="40"/>
      <c r="BKM93" s="40"/>
      <c r="BKN93" s="40"/>
      <c r="BKO93" s="40"/>
      <c r="BKP93" s="40"/>
      <c r="BKQ93" s="40"/>
      <c r="BKR93" s="40"/>
      <c r="BKS93" s="40"/>
      <c r="BKT93" s="40"/>
      <c r="BKU93" s="40"/>
      <c r="BKV93" s="40"/>
      <c r="BKW93" s="40"/>
      <c r="BKX93" s="40"/>
      <c r="BKY93" s="40"/>
      <c r="BKZ93" s="40"/>
      <c r="BLA93" s="40"/>
      <c r="BLB93" s="40"/>
      <c r="BLC93" s="40"/>
      <c r="BLD93" s="40"/>
      <c r="BLE93" s="40"/>
      <c r="BLF93" s="40"/>
      <c r="BLG93" s="40"/>
      <c r="BLH93" s="40"/>
      <c r="BLI93" s="40"/>
      <c r="BLJ93" s="40"/>
      <c r="BLK93" s="40"/>
      <c r="BLL93" s="40"/>
      <c r="BLM93" s="40"/>
      <c r="BLN93" s="40"/>
      <c r="BLO93" s="40"/>
      <c r="BLP93" s="40"/>
      <c r="BLQ93" s="40"/>
      <c r="BLR93" s="40"/>
      <c r="BLS93" s="40"/>
      <c r="BLT93" s="40"/>
      <c r="BLU93" s="40"/>
      <c r="BLV93" s="40"/>
      <c r="BLW93" s="40"/>
      <c r="BLX93" s="40"/>
      <c r="BLY93" s="40"/>
      <c r="BLZ93" s="40"/>
      <c r="BMA93" s="40"/>
      <c r="BMB93" s="40"/>
      <c r="BMC93" s="40"/>
      <c r="BMD93" s="40"/>
      <c r="BME93" s="40"/>
      <c r="BMF93" s="40"/>
      <c r="BMG93" s="40"/>
      <c r="BMH93" s="40"/>
      <c r="BMI93" s="40"/>
      <c r="BMJ93" s="40"/>
      <c r="BMK93" s="40"/>
      <c r="BML93" s="40"/>
      <c r="BMM93" s="40"/>
      <c r="BMN93" s="40"/>
      <c r="BMO93" s="40"/>
      <c r="BMP93" s="40"/>
      <c r="BMQ93" s="40"/>
      <c r="BMR93" s="40"/>
      <c r="BMS93" s="40"/>
      <c r="BMT93" s="40"/>
      <c r="BMU93" s="40"/>
      <c r="BMV93" s="40"/>
      <c r="BMW93" s="40"/>
      <c r="BMX93" s="40"/>
      <c r="BMY93" s="40"/>
      <c r="BMZ93" s="40"/>
      <c r="BNA93" s="40"/>
      <c r="BNB93" s="40"/>
      <c r="BNC93" s="40"/>
      <c r="BND93" s="40"/>
      <c r="BNE93" s="40"/>
      <c r="BNF93" s="40"/>
      <c r="BNG93" s="40"/>
      <c r="BNH93" s="40"/>
      <c r="BNI93" s="40"/>
      <c r="BNJ93" s="40"/>
      <c r="BNK93" s="40"/>
      <c r="BNL93" s="40"/>
      <c r="BNM93" s="40"/>
      <c r="BNN93" s="40"/>
      <c r="BNO93" s="40"/>
      <c r="BNP93" s="40"/>
      <c r="BNQ93" s="40"/>
      <c r="BNR93" s="40"/>
      <c r="BNS93" s="40"/>
      <c r="BNT93" s="40"/>
      <c r="BNU93" s="40"/>
      <c r="BNV93" s="40"/>
      <c r="BNW93" s="40"/>
      <c r="BNX93" s="40"/>
      <c r="BNY93" s="40"/>
      <c r="BNZ93" s="40"/>
      <c r="BOA93" s="40"/>
      <c r="BOB93" s="40"/>
      <c r="BOC93" s="40"/>
      <c r="BOD93" s="40"/>
      <c r="BOE93" s="40"/>
      <c r="BOF93" s="40"/>
      <c r="BOG93" s="40"/>
      <c r="BOH93" s="40"/>
      <c r="BOI93" s="40"/>
      <c r="BOJ93" s="40"/>
      <c r="BOK93" s="40"/>
      <c r="BOL93" s="40"/>
      <c r="BOM93" s="40"/>
      <c r="BON93" s="40"/>
      <c r="BOO93" s="40"/>
      <c r="BOP93" s="40"/>
      <c r="BOQ93" s="40"/>
      <c r="BOR93" s="40"/>
      <c r="BOS93" s="40"/>
      <c r="BOT93" s="40"/>
      <c r="BOU93" s="40"/>
      <c r="BOV93" s="40"/>
      <c r="BOW93" s="40"/>
      <c r="BOX93" s="40"/>
      <c r="BOY93" s="40"/>
      <c r="BOZ93" s="40"/>
      <c r="BPA93" s="40"/>
      <c r="BPB93" s="40"/>
      <c r="BPC93" s="40"/>
      <c r="BPD93" s="40"/>
      <c r="BPE93" s="40"/>
      <c r="BPF93" s="40"/>
      <c r="BPG93" s="40"/>
      <c r="BPH93" s="40"/>
      <c r="BPI93" s="40"/>
      <c r="BPJ93" s="40"/>
      <c r="BPK93" s="40"/>
      <c r="BPL93" s="40"/>
      <c r="BPM93" s="40"/>
      <c r="BPN93" s="40"/>
      <c r="BPO93" s="40"/>
      <c r="BPP93" s="40"/>
      <c r="BPQ93" s="40"/>
      <c r="BPR93" s="40"/>
      <c r="BPS93" s="40"/>
      <c r="BPT93" s="40"/>
      <c r="BPU93" s="40"/>
      <c r="BPV93" s="40"/>
      <c r="BPW93" s="40"/>
      <c r="BPX93" s="40"/>
      <c r="BPY93" s="40"/>
      <c r="BPZ93" s="40"/>
      <c r="BQA93" s="40"/>
      <c r="BQB93" s="40"/>
      <c r="BQC93" s="40"/>
      <c r="BQD93" s="40"/>
      <c r="BQE93" s="40"/>
      <c r="BQF93" s="40"/>
      <c r="BQG93" s="40"/>
      <c r="BQH93" s="40"/>
      <c r="BQI93" s="40"/>
      <c r="BQJ93" s="40"/>
      <c r="BQK93" s="40"/>
      <c r="BQL93" s="40"/>
      <c r="BQM93" s="40"/>
      <c r="BQN93" s="40"/>
      <c r="BQO93" s="40"/>
      <c r="BQP93" s="40"/>
      <c r="BQQ93" s="40"/>
      <c r="BQR93" s="40"/>
      <c r="BQS93" s="40"/>
      <c r="BQT93" s="40"/>
      <c r="BQU93" s="40"/>
      <c r="BQV93" s="40"/>
      <c r="BQW93" s="40"/>
      <c r="BQX93" s="40"/>
      <c r="BQY93" s="40"/>
      <c r="BQZ93" s="40"/>
      <c r="BRA93" s="40"/>
      <c r="BRB93" s="40"/>
      <c r="BRC93" s="40"/>
      <c r="BRD93" s="40"/>
      <c r="BRE93" s="40"/>
      <c r="BRF93" s="40"/>
      <c r="BRG93" s="40"/>
      <c r="BRH93" s="40"/>
      <c r="BRI93" s="40"/>
      <c r="BRJ93" s="40"/>
      <c r="BRK93" s="40"/>
      <c r="BRL93" s="40"/>
      <c r="BRM93" s="40"/>
      <c r="BRN93" s="40"/>
      <c r="BRO93" s="40"/>
      <c r="BRP93" s="40"/>
      <c r="BRQ93" s="40"/>
      <c r="BRR93" s="40"/>
      <c r="BRS93" s="40"/>
      <c r="BRT93" s="40"/>
      <c r="BRU93" s="40"/>
      <c r="BRV93" s="40"/>
      <c r="BRW93" s="40"/>
      <c r="BRX93" s="40"/>
      <c r="BRY93" s="40"/>
      <c r="BRZ93" s="40"/>
      <c r="BSA93" s="40"/>
      <c r="BSB93" s="40"/>
      <c r="BSC93" s="40"/>
      <c r="BSD93" s="40"/>
      <c r="BSE93" s="40"/>
      <c r="BSF93" s="40"/>
      <c r="BSG93" s="40"/>
      <c r="BSH93" s="40"/>
      <c r="BSI93" s="40"/>
      <c r="BSJ93" s="40"/>
      <c r="BSK93" s="40"/>
      <c r="BSL93" s="40"/>
      <c r="BSM93" s="40"/>
      <c r="BSN93" s="40"/>
      <c r="BSO93" s="40"/>
      <c r="BSP93" s="40"/>
      <c r="BSQ93" s="40"/>
      <c r="BSR93" s="40"/>
      <c r="BSS93" s="40"/>
      <c r="BST93" s="40"/>
      <c r="BSU93" s="40"/>
      <c r="BSV93" s="40"/>
      <c r="BSW93" s="40"/>
      <c r="BSX93" s="40"/>
      <c r="BSY93" s="40"/>
      <c r="BSZ93" s="40"/>
      <c r="BTA93" s="40"/>
      <c r="BTB93" s="40"/>
      <c r="BTC93" s="40"/>
      <c r="BTD93" s="40"/>
      <c r="BTE93" s="40"/>
      <c r="BTF93" s="40"/>
      <c r="BTG93" s="40"/>
      <c r="BTH93" s="40"/>
      <c r="BTI93" s="40"/>
      <c r="BTJ93" s="40"/>
      <c r="BTK93" s="40"/>
      <c r="BTL93" s="40"/>
      <c r="BTM93" s="40"/>
      <c r="BTN93" s="40"/>
      <c r="BTO93" s="40"/>
      <c r="BTP93" s="40"/>
      <c r="BTQ93" s="40"/>
      <c r="BTR93" s="40"/>
      <c r="BTS93" s="40"/>
      <c r="BTT93" s="40"/>
      <c r="BTU93" s="40"/>
      <c r="BTV93" s="40"/>
      <c r="BTW93" s="40"/>
    </row>
    <row r="94" spans="1:1895" s="27" customFormat="1" ht="11.25" customHeight="1" x14ac:dyDescent="0.2">
      <c r="B94" s="26" t="s">
        <v>215</v>
      </c>
      <c r="C94" s="26" t="s">
        <v>30</v>
      </c>
      <c r="D94" s="26" t="s">
        <v>102</v>
      </c>
      <c r="E94" s="26" t="s">
        <v>18</v>
      </c>
      <c r="F94" s="26" t="s">
        <v>19</v>
      </c>
      <c r="G94" s="5">
        <v>17000</v>
      </c>
      <c r="H94" s="5">
        <v>0</v>
      </c>
      <c r="I94" s="5">
        <v>25</v>
      </c>
      <c r="J94" s="5">
        <f t="shared" si="32"/>
        <v>487.9</v>
      </c>
      <c r="K94" s="6">
        <f t="shared" si="33"/>
        <v>516.79999999999995</v>
      </c>
      <c r="L94" s="6">
        <f t="shared" si="34"/>
        <v>1205.3000000000002</v>
      </c>
      <c r="M94" s="5">
        <f t="shared" si="35"/>
        <v>1207</v>
      </c>
      <c r="N94" s="6">
        <f t="shared" si="36"/>
        <v>195.5</v>
      </c>
      <c r="O94" s="5">
        <v>8523.7000000000007</v>
      </c>
      <c r="P94" s="6">
        <f t="shared" si="37"/>
        <v>9553.4000000000015</v>
      </c>
      <c r="Q94" s="6">
        <f t="shared" si="38"/>
        <v>7446.5999999999985</v>
      </c>
    </row>
    <row r="95" spans="1:1895" s="27" customFormat="1" ht="12.75" x14ac:dyDescent="0.2">
      <c r="A95" s="41"/>
      <c r="B95" s="26" t="s">
        <v>477</v>
      </c>
      <c r="C95" s="26" t="s">
        <v>30</v>
      </c>
      <c r="D95" s="26" t="s">
        <v>214</v>
      </c>
      <c r="E95" s="26" t="s">
        <v>18</v>
      </c>
      <c r="F95" s="26" t="s">
        <v>22</v>
      </c>
      <c r="G95" s="5">
        <v>18000</v>
      </c>
      <c r="H95" s="5">
        <v>0</v>
      </c>
      <c r="I95" s="5">
        <v>25</v>
      </c>
      <c r="J95" s="5">
        <f t="shared" si="32"/>
        <v>516.6</v>
      </c>
      <c r="K95" s="6">
        <f t="shared" si="33"/>
        <v>547.20000000000005</v>
      </c>
      <c r="L95" s="6">
        <f t="shared" si="34"/>
        <v>1276.2</v>
      </c>
      <c r="M95" s="5">
        <f t="shared" si="35"/>
        <v>1277.9999999999998</v>
      </c>
      <c r="N95" s="6">
        <f t="shared" si="36"/>
        <v>207</v>
      </c>
      <c r="O95" s="5">
        <v>5952.25</v>
      </c>
      <c r="P95" s="6">
        <f t="shared" si="37"/>
        <v>7041.05</v>
      </c>
      <c r="Q95" s="5">
        <f t="shared" si="38"/>
        <v>10958.95</v>
      </c>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c r="IV95" s="41"/>
      <c r="IW95" s="41"/>
      <c r="IX95" s="41"/>
      <c r="IY95" s="41"/>
      <c r="IZ95" s="41"/>
      <c r="JA95" s="41"/>
      <c r="JB95" s="41"/>
      <c r="JC95" s="41"/>
      <c r="JD95" s="41"/>
      <c r="JE95" s="41"/>
      <c r="JF95" s="41"/>
      <c r="JG95" s="41"/>
      <c r="JH95" s="41"/>
      <c r="JI95" s="41"/>
      <c r="JJ95" s="41"/>
      <c r="JK95" s="41"/>
      <c r="JL95" s="41"/>
      <c r="JM95" s="41"/>
      <c r="JN95" s="41"/>
      <c r="JO95" s="41"/>
      <c r="JP95" s="41"/>
      <c r="JQ95" s="41"/>
      <c r="JR95" s="41"/>
      <c r="JS95" s="41"/>
      <c r="JT95" s="41"/>
      <c r="JU95" s="41"/>
      <c r="JV95" s="41"/>
      <c r="JW95" s="41"/>
      <c r="JX95" s="41"/>
      <c r="JY95" s="41"/>
      <c r="JZ95" s="41"/>
      <c r="KA95" s="41"/>
      <c r="KB95" s="41"/>
      <c r="KC95" s="41"/>
      <c r="KD95" s="41"/>
      <c r="KE95" s="41"/>
      <c r="KF95" s="41"/>
      <c r="KG95" s="41"/>
      <c r="KH95" s="41"/>
      <c r="KI95" s="41"/>
      <c r="KJ95" s="41"/>
      <c r="KK95" s="41"/>
      <c r="KL95" s="41"/>
      <c r="KM95" s="41"/>
      <c r="KN95" s="41"/>
      <c r="KO95" s="41"/>
      <c r="KP95" s="41"/>
      <c r="KQ95" s="41"/>
      <c r="KR95" s="41"/>
      <c r="KS95" s="41"/>
      <c r="KT95" s="41"/>
      <c r="KU95" s="41"/>
      <c r="KV95" s="41"/>
      <c r="KW95" s="41"/>
      <c r="KX95" s="41"/>
      <c r="KY95" s="41"/>
      <c r="KZ95" s="41"/>
      <c r="LA95" s="41"/>
      <c r="LB95" s="41"/>
      <c r="LC95" s="41"/>
      <c r="LD95" s="41"/>
      <c r="LE95" s="41"/>
      <c r="LF95" s="41"/>
      <c r="LG95" s="41"/>
      <c r="LH95" s="41"/>
      <c r="LI95" s="41"/>
      <c r="LJ95" s="41"/>
      <c r="LK95" s="41"/>
      <c r="LL95" s="41"/>
      <c r="LM95" s="41"/>
      <c r="LN95" s="41"/>
      <c r="LO95" s="41"/>
      <c r="LP95" s="41"/>
      <c r="LQ95" s="41"/>
      <c r="LR95" s="41"/>
      <c r="LS95" s="41"/>
      <c r="LT95" s="41"/>
      <c r="LU95" s="41"/>
      <c r="LV95" s="41"/>
      <c r="LW95" s="41"/>
      <c r="LX95" s="41"/>
      <c r="LY95" s="41"/>
      <c r="LZ95" s="41"/>
      <c r="MA95" s="41"/>
      <c r="MB95" s="41"/>
      <c r="MC95" s="41"/>
      <c r="MD95" s="41"/>
      <c r="ME95" s="41"/>
      <c r="MF95" s="41"/>
      <c r="MG95" s="41"/>
      <c r="MH95" s="41"/>
      <c r="MI95" s="41"/>
      <c r="MJ95" s="41"/>
      <c r="MK95" s="41"/>
      <c r="ML95" s="41"/>
      <c r="MM95" s="41"/>
      <c r="MN95" s="41"/>
      <c r="MO95" s="41"/>
      <c r="MP95" s="41"/>
      <c r="MQ95" s="41"/>
      <c r="MR95" s="41"/>
      <c r="MS95" s="41"/>
      <c r="MT95" s="41"/>
      <c r="MU95" s="41"/>
      <c r="MV95" s="41"/>
      <c r="MW95" s="41"/>
      <c r="MX95" s="41"/>
      <c r="MY95" s="41"/>
      <c r="MZ95" s="41"/>
      <c r="NA95" s="41"/>
      <c r="NB95" s="41"/>
      <c r="NC95" s="41"/>
      <c r="ND95" s="41"/>
      <c r="NE95" s="41"/>
      <c r="NF95" s="41"/>
      <c r="NG95" s="41"/>
      <c r="NH95" s="41"/>
      <c r="NI95" s="41"/>
      <c r="NJ95" s="41"/>
      <c r="NK95" s="41"/>
      <c r="NL95" s="41"/>
      <c r="NM95" s="41"/>
      <c r="NN95" s="41"/>
      <c r="NO95" s="41"/>
      <c r="NP95" s="41"/>
      <c r="NQ95" s="41"/>
      <c r="NR95" s="41"/>
      <c r="NS95" s="41"/>
      <c r="NT95" s="41"/>
      <c r="NU95" s="41"/>
      <c r="NV95" s="41"/>
      <c r="NW95" s="41"/>
      <c r="NX95" s="41"/>
      <c r="NY95" s="41"/>
      <c r="NZ95" s="41"/>
      <c r="OA95" s="41"/>
      <c r="OB95" s="41"/>
      <c r="OC95" s="41"/>
      <c r="OD95" s="41"/>
      <c r="OE95" s="41"/>
      <c r="OF95" s="41"/>
      <c r="OG95" s="41"/>
      <c r="OH95" s="41"/>
      <c r="OI95" s="41"/>
      <c r="OJ95" s="41"/>
      <c r="OK95" s="41"/>
      <c r="OL95" s="41"/>
      <c r="OM95" s="41"/>
      <c r="ON95" s="41"/>
      <c r="OO95" s="41"/>
      <c r="OP95" s="41"/>
      <c r="OQ95" s="41"/>
      <c r="OR95" s="41"/>
      <c r="OS95" s="41"/>
      <c r="OT95" s="41"/>
      <c r="OU95" s="41"/>
      <c r="OV95" s="41"/>
      <c r="OW95" s="41"/>
      <c r="OX95" s="41"/>
      <c r="OY95" s="41"/>
      <c r="OZ95" s="41"/>
      <c r="PA95" s="41"/>
      <c r="PB95" s="41"/>
      <c r="PC95" s="41"/>
      <c r="PD95" s="41"/>
      <c r="PE95" s="41"/>
      <c r="PF95" s="41"/>
      <c r="PG95" s="41"/>
      <c r="PH95" s="41"/>
      <c r="PI95" s="41"/>
      <c r="PJ95" s="41"/>
      <c r="PK95" s="41"/>
      <c r="PL95" s="41"/>
      <c r="PM95" s="41"/>
      <c r="PN95" s="41"/>
      <c r="PO95" s="41"/>
      <c r="PP95" s="41"/>
      <c r="PQ95" s="41"/>
      <c r="PR95" s="41"/>
      <c r="PS95" s="41"/>
      <c r="PT95" s="41"/>
      <c r="PU95" s="41"/>
      <c r="PV95" s="41"/>
      <c r="PW95" s="41"/>
      <c r="PX95" s="41"/>
      <c r="PY95" s="41"/>
      <c r="PZ95" s="41"/>
      <c r="QA95" s="41"/>
      <c r="QB95" s="41"/>
      <c r="QC95" s="41"/>
      <c r="QD95" s="41"/>
      <c r="QE95" s="41"/>
      <c r="QF95" s="41"/>
      <c r="QG95" s="41"/>
      <c r="QH95" s="41"/>
      <c r="QI95" s="41"/>
      <c r="QJ95" s="41"/>
      <c r="QK95" s="41"/>
      <c r="QL95" s="41"/>
      <c r="QM95" s="41"/>
      <c r="QN95" s="41"/>
      <c r="QO95" s="41"/>
      <c r="QP95" s="41"/>
      <c r="QQ95" s="41"/>
      <c r="QR95" s="41"/>
      <c r="QS95" s="41"/>
      <c r="QT95" s="41"/>
      <c r="QU95" s="41"/>
      <c r="QV95" s="41"/>
      <c r="QW95" s="41"/>
      <c r="QX95" s="41"/>
      <c r="QY95" s="41"/>
      <c r="QZ95" s="41"/>
      <c r="RA95" s="41"/>
      <c r="RB95" s="41"/>
      <c r="RC95" s="41"/>
      <c r="RD95" s="41"/>
      <c r="RE95" s="41"/>
      <c r="RF95" s="41"/>
      <c r="RG95" s="41"/>
      <c r="RH95" s="41"/>
      <c r="RI95" s="41"/>
      <c r="RJ95" s="41"/>
      <c r="RK95" s="41"/>
      <c r="RL95" s="41"/>
      <c r="RM95" s="41"/>
      <c r="RN95" s="41"/>
      <c r="RO95" s="41"/>
      <c r="RP95" s="41"/>
      <c r="RQ95" s="41"/>
      <c r="RR95" s="41"/>
      <c r="RS95" s="41"/>
      <c r="RT95" s="41"/>
      <c r="RU95" s="41"/>
      <c r="RV95" s="41"/>
      <c r="RW95" s="41"/>
      <c r="RX95" s="41"/>
      <c r="RY95" s="41"/>
      <c r="RZ95" s="41"/>
      <c r="SA95" s="41"/>
      <c r="SB95" s="41"/>
      <c r="SC95" s="41"/>
      <c r="SD95" s="41"/>
      <c r="SE95" s="41"/>
      <c r="SF95" s="41"/>
      <c r="SG95" s="41"/>
      <c r="SH95" s="41"/>
      <c r="SI95" s="41"/>
      <c r="SJ95" s="41"/>
      <c r="SK95" s="41"/>
      <c r="SL95" s="41"/>
      <c r="SM95" s="41"/>
      <c r="SN95" s="41"/>
      <c r="SO95" s="41"/>
      <c r="SP95" s="41"/>
      <c r="SQ95" s="41"/>
      <c r="SR95" s="41"/>
      <c r="SS95" s="41"/>
      <c r="ST95" s="41"/>
      <c r="SU95" s="41"/>
      <c r="SV95" s="41"/>
      <c r="SW95" s="41"/>
      <c r="SX95" s="41"/>
      <c r="SY95" s="41"/>
      <c r="SZ95" s="41"/>
      <c r="TA95" s="41"/>
      <c r="TB95" s="41"/>
      <c r="TC95" s="41"/>
      <c r="TD95" s="41"/>
      <c r="TE95" s="41"/>
      <c r="TF95" s="41"/>
      <c r="TG95" s="41"/>
      <c r="TH95" s="41"/>
      <c r="TI95" s="41"/>
      <c r="TJ95" s="41"/>
      <c r="TK95" s="41"/>
      <c r="TL95" s="41"/>
      <c r="TM95" s="41"/>
      <c r="TN95" s="41"/>
      <c r="TO95" s="41"/>
      <c r="TP95" s="41"/>
      <c r="TQ95" s="41"/>
      <c r="TR95" s="41"/>
      <c r="TS95" s="41"/>
      <c r="TT95" s="41"/>
      <c r="TU95" s="41"/>
      <c r="TV95" s="41"/>
      <c r="TW95" s="41"/>
      <c r="TX95" s="41"/>
      <c r="TY95" s="41"/>
      <c r="TZ95" s="41"/>
      <c r="UA95" s="41"/>
      <c r="UB95" s="41"/>
      <c r="UC95" s="41"/>
      <c r="UD95" s="41"/>
      <c r="UE95" s="41"/>
      <c r="UF95" s="41"/>
      <c r="UG95" s="41"/>
      <c r="UH95" s="41"/>
      <c r="UI95" s="41"/>
      <c r="UJ95" s="41"/>
      <c r="UK95" s="41"/>
      <c r="UL95" s="41"/>
      <c r="UM95" s="41"/>
      <c r="UN95" s="41"/>
      <c r="UO95" s="41"/>
      <c r="UP95" s="41"/>
      <c r="UQ95" s="41"/>
      <c r="UR95" s="41"/>
      <c r="US95" s="41"/>
      <c r="UT95" s="41"/>
      <c r="UU95" s="41"/>
      <c r="UV95" s="41"/>
      <c r="UW95" s="41"/>
      <c r="UX95" s="41"/>
      <c r="UY95" s="41"/>
      <c r="UZ95" s="41"/>
      <c r="VA95" s="41"/>
      <c r="VB95" s="41"/>
      <c r="VC95" s="41"/>
      <c r="VD95" s="41"/>
      <c r="VE95" s="41"/>
      <c r="VF95" s="41"/>
      <c r="VG95" s="41"/>
      <c r="VH95" s="41"/>
      <c r="VI95" s="41"/>
      <c r="VJ95" s="41"/>
      <c r="VK95" s="41"/>
      <c r="VL95" s="41"/>
      <c r="VM95" s="41"/>
      <c r="VN95" s="41"/>
      <c r="VO95" s="41"/>
      <c r="VP95" s="41"/>
      <c r="VQ95" s="41"/>
      <c r="VR95" s="41"/>
      <c r="VS95" s="41"/>
      <c r="VT95" s="41"/>
      <c r="VU95" s="41"/>
      <c r="VV95" s="41"/>
      <c r="VW95" s="41"/>
      <c r="VX95" s="41"/>
      <c r="VY95" s="41"/>
      <c r="VZ95" s="41"/>
      <c r="WA95" s="41"/>
      <c r="WB95" s="41"/>
      <c r="WC95" s="41"/>
      <c r="WD95" s="41"/>
      <c r="WE95" s="41"/>
      <c r="WF95" s="41"/>
      <c r="WG95" s="41"/>
      <c r="WH95" s="41"/>
      <c r="WI95" s="41"/>
      <c r="WJ95" s="41"/>
      <c r="WK95" s="41"/>
      <c r="WL95" s="41"/>
      <c r="WM95" s="41"/>
      <c r="WN95" s="41"/>
      <c r="WO95" s="41"/>
      <c r="WP95" s="41"/>
      <c r="WQ95" s="41"/>
      <c r="WR95" s="41"/>
      <c r="WS95" s="41"/>
      <c r="WT95" s="41"/>
      <c r="WU95" s="41"/>
      <c r="WV95" s="41"/>
      <c r="WW95" s="41"/>
      <c r="WX95" s="41"/>
      <c r="WY95" s="41"/>
      <c r="WZ95" s="41"/>
      <c r="XA95" s="41"/>
      <c r="XB95" s="41"/>
      <c r="XC95" s="41"/>
      <c r="XD95" s="41"/>
      <c r="XE95" s="41"/>
      <c r="XF95" s="41"/>
      <c r="XG95" s="41"/>
      <c r="XH95" s="41"/>
      <c r="XI95" s="41"/>
      <c r="XJ95" s="41"/>
      <c r="XK95" s="41"/>
      <c r="XL95" s="41"/>
      <c r="XM95" s="41"/>
      <c r="XN95" s="41"/>
      <c r="XO95" s="41"/>
      <c r="XP95" s="41"/>
      <c r="XQ95" s="41"/>
      <c r="XR95" s="41"/>
      <c r="XS95" s="41"/>
      <c r="XT95" s="41"/>
      <c r="XU95" s="41"/>
      <c r="XV95" s="41"/>
      <c r="XW95" s="41"/>
      <c r="XX95" s="41"/>
      <c r="XY95" s="41"/>
      <c r="XZ95" s="41"/>
      <c r="YA95" s="41"/>
      <c r="YB95" s="41"/>
      <c r="YC95" s="41"/>
      <c r="YD95" s="41"/>
      <c r="YE95" s="41"/>
      <c r="YF95" s="41"/>
      <c r="YG95" s="41"/>
      <c r="YH95" s="41"/>
      <c r="YI95" s="41"/>
      <c r="YJ95" s="41"/>
      <c r="YK95" s="41"/>
      <c r="YL95" s="41"/>
      <c r="YM95" s="41"/>
      <c r="YN95" s="41"/>
      <c r="YO95" s="41"/>
      <c r="YP95" s="41"/>
      <c r="YQ95" s="41"/>
      <c r="YR95" s="41"/>
      <c r="YS95" s="41"/>
      <c r="YT95" s="41"/>
      <c r="YU95" s="41"/>
      <c r="YV95" s="41"/>
      <c r="YW95" s="41"/>
      <c r="YX95" s="41"/>
      <c r="YY95" s="41"/>
      <c r="YZ95" s="41"/>
      <c r="ZA95" s="41"/>
      <c r="ZB95" s="41"/>
      <c r="ZC95" s="41"/>
      <c r="ZD95" s="41"/>
      <c r="ZE95" s="41"/>
      <c r="ZF95" s="41"/>
      <c r="ZG95" s="41"/>
      <c r="ZH95" s="41"/>
      <c r="ZI95" s="41"/>
      <c r="ZJ95" s="41"/>
      <c r="ZK95" s="41"/>
      <c r="ZL95" s="41"/>
      <c r="ZM95" s="41"/>
      <c r="ZN95" s="41"/>
      <c r="ZO95" s="41"/>
      <c r="ZP95" s="41"/>
      <c r="ZQ95" s="41"/>
      <c r="ZR95" s="41"/>
      <c r="ZS95" s="41"/>
      <c r="ZT95" s="41"/>
      <c r="ZU95" s="41"/>
      <c r="ZV95" s="41"/>
      <c r="ZW95" s="41"/>
      <c r="ZX95" s="41"/>
      <c r="ZY95" s="41"/>
      <c r="ZZ95" s="41"/>
      <c r="AAA95" s="41"/>
      <c r="AAB95" s="41"/>
      <c r="AAC95" s="41"/>
      <c r="AAD95" s="41"/>
      <c r="AAE95" s="41"/>
      <c r="AAF95" s="41"/>
      <c r="AAG95" s="41"/>
      <c r="AAH95" s="41"/>
      <c r="AAI95" s="41"/>
      <c r="AAJ95" s="41"/>
      <c r="AAK95" s="41"/>
      <c r="AAL95" s="41"/>
      <c r="AAM95" s="41"/>
      <c r="AAN95" s="41"/>
      <c r="AAO95" s="41"/>
      <c r="AAP95" s="41"/>
      <c r="AAQ95" s="41"/>
      <c r="AAR95" s="41"/>
      <c r="AAS95" s="41"/>
      <c r="AAT95" s="41"/>
      <c r="AAU95" s="41"/>
      <c r="AAV95" s="41"/>
      <c r="AAW95" s="41"/>
      <c r="AAX95" s="41"/>
      <c r="AAY95" s="41"/>
      <c r="AAZ95" s="41"/>
      <c r="ABA95" s="41"/>
      <c r="ABB95" s="41"/>
      <c r="ABC95" s="41"/>
      <c r="ABD95" s="41"/>
      <c r="ABE95" s="41"/>
      <c r="ABF95" s="41"/>
      <c r="ABG95" s="41"/>
      <c r="ABH95" s="41"/>
      <c r="ABI95" s="41"/>
      <c r="ABJ95" s="41"/>
      <c r="ABK95" s="41"/>
      <c r="ABL95" s="41"/>
      <c r="ABM95" s="41"/>
      <c r="ABN95" s="41"/>
      <c r="ABO95" s="41"/>
      <c r="ABP95" s="41"/>
      <c r="ABQ95" s="41"/>
      <c r="ABR95" s="41"/>
      <c r="ABS95" s="41"/>
      <c r="ABT95" s="41"/>
      <c r="ABU95" s="41"/>
      <c r="ABV95" s="41"/>
      <c r="ABW95" s="41"/>
      <c r="ABX95" s="41"/>
      <c r="ABY95" s="41"/>
      <c r="ABZ95" s="41"/>
      <c r="ACA95" s="41"/>
      <c r="ACB95" s="41"/>
      <c r="ACC95" s="41"/>
      <c r="ACD95" s="41"/>
      <c r="ACE95" s="41"/>
      <c r="ACF95" s="41"/>
      <c r="ACG95" s="41"/>
      <c r="ACH95" s="41"/>
      <c r="ACI95" s="41"/>
      <c r="ACJ95" s="41"/>
      <c r="ACK95" s="41"/>
      <c r="ACL95" s="41"/>
      <c r="ACM95" s="41"/>
      <c r="ACN95" s="41"/>
      <c r="ACO95" s="41"/>
      <c r="ACP95" s="41"/>
      <c r="ACQ95" s="41"/>
      <c r="ACR95" s="41"/>
      <c r="ACS95" s="41"/>
      <c r="ACT95" s="41"/>
      <c r="ACU95" s="41"/>
      <c r="ACV95" s="41"/>
      <c r="ACW95" s="41"/>
      <c r="ACX95" s="41"/>
      <c r="ACY95" s="41"/>
      <c r="ACZ95" s="41"/>
      <c r="ADA95" s="41"/>
      <c r="ADB95" s="41"/>
      <c r="ADC95" s="41"/>
      <c r="ADD95" s="41"/>
      <c r="ADE95" s="41"/>
      <c r="ADF95" s="41"/>
      <c r="ADG95" s="41"/>
      <c r="ADH95" s="41"/>
      <c r="ADI95" s="41"/>
      <c r="ADJ95" s="41"/>
      <c r="ADK95" s="41"/>
      <c r="ADL95" s="41"/>
      <c r="ADM95" s="41"/>
      <c r="ADN95" s="41"/>
      <c r="ADO95" s="41"/>
      <c r="ADP95" s="41"/>
      <c r="ADQ95" s="41"/>
      <c r="ADR95" s="41"/>
      <c r="ADS95" s="41"/>
      <c r="ADT95" s="41"/>
      <c r="ADU95" s="41"/>
      <c r="ADV95" s="41"/>
      <c r="ADW95" s="41"/>
      <c r="ADX95" s="41"/>
      <c r="ADY95" s="41"/>
      <c r="ADZ95" s="41"/>
      <c r="AEA95" s="41"/>
      <c r="AEB95" s="41"/>
      <c r="AEC95" s="41"/>
      <c r="AED95" s="41"/>
      <c r="AEE95" s="41"/>
      <c r="AEF95" s="41"/>
      <c r="AEG95" s="41"/>
      <c r="AEH95" s="41"/>
      <c r="AEI95" s="41"/>
      <c r="AEJ95" s="41"/>
      <c r="AEK95" s="41"/>
      <c r="AEL95" s="41"/>
      <c r="AEM95" s="41"/>
      <c r="AEN95" s="41"/>
      <c r="AEO95" s="41"/>
      <c r="AEP95" s="41"/>
      <c r="AEQ95" s="41"/>
      <c r="AER95" s="41"/>
      <c r="AES95" s="41"/>
      <c r="AET95" s="41"/>
      <c r="AEU95" s="41"/>
      <c r="AEV95" s="41"/>
      <c r="AEW95" s="41"/>
      <c r="AEX95" s="41"/>
      <c r="AEY95" s="41"/>
      <c r="AEZ95" s="41"/>
      <c r="AFA95" s="41"/>
      <c r="AFB95" s="41"/>
      <c r="AFC95" s="41"/>
      <c r="AFD95" s="41"/>
      <c r="AFE95" s="41"/>
      <c r="AFF95" s="41"/>
      <c r="AFG95" s="41"/>
      <c r="AFH95" s="41"/>
      <c r="AFI95" s="41"/>
      <c r="AFJ95" s="41"/>
      <c r="AFK95" s="41"/>
      <c r="AFL95" s="41"/>
      <c r="AFM95" s="41"/>
      <c r="AFN95" s="41"/>
      <c r="AFO95" s="41"/>
      <c r="AFP95" s="41"/>
      <c r="AFQ95" s="41"/>
      <c r="AFR95" s="41"/>
      <c r="AFS95" s="41"/>
      <c r="AFT95" s="41"/>
      <c r="AFU95" s="41"/>
      <c r="AFV95" s="41"/>
      <c r="AFW95" s="41"/>
      <c r="AFX95" s="41"/>
      <c r="AFY95" s="41"/>
      <c r="AFZ95" s="41"/>
      <c r="AGA95" s="41"/>
      <c r="AGB95" s="41"/>
      <c r="AGC95" s="41"/>
      <c r="AGD95" s="41"/>
      <c r="AGE95" s="41"/>
      <c r="AGF95" s="41"/>
      <c r="AGG95" s="41"/>
      <c r="AGH95" s="41"/>
      <c r="AGI95" s="41"/>
      <c r="AGJ95" s="41"/>
      <c r="AGK95" s="41"/>
      <c r="AGL95" s="41"/>
      <c r="AGM95" s="41"/>
      <c r="AGN95" s="41"/>
      <c r="AGO95" s="41"/>
      <c r="AGP95" s="41"/>
      <c r="AGQ95" s="41"/>
      <c r="AGR95" s="41"/>
      <c r="AGS95" s="41"/>
      <c r="AGT95" s="41"/>
      <c r="AGU95" s="41"/>
      <c r="AGV95" s="41"/>
      <c r="AGW95" s="41"/>
      <c r="AGX95" s="41"/>
      <c r="AGY95" s="41"/>
      <c r="AGZ95" s="41"/>
      <c r="AHA95" s="41"/>
      <c r="AHB95" s="41"/>
      <c r="AHC95" s="41"/>
      <c r="AHD95" s="41"/>
      <c r="AHE95" s="41"/>
      <c r="AHF95" s="41"/>
      <c r="AHG95" s="41"/>
      <c r="AHH95" s="41"/>
      <c r="AHI95" s="41"/>
      <c r="AHJ95" s="41"/>
      <c r="AHK95" s="41"/>
      <c r="AHL95" s="41"/>
      <c r="AHM95" s="41"/>
      <c r="AHN95" s="41"/>
      <c r="AHO95" s="41"/>
      <c r="AHP95" s="41"/>
      <c r="AHQ95" s="41"/>
      <c r="AHR95" s="41"/>
      <c r="AHS95" s="41"/>
      <c r="AHT95" s="41"/>
      <c r="AHU95" s="41"/>
      <c r="AHV95" s="41"/>
      <c r="AHW95" s="41"/>
      <c r="AHX95" s="41"/>
      <c r="AHY95" s="41"/>
      <c r="AHZ95" s="41"/>
      <c r="AIA95" s="41"/>
      <c r="AIB95" s="41"/>
      <c r="AIC95" s="41"/>
      <c r="AID95" s="41"/>
      <c r="AIE95" s="41"/>
      <c r="AIF95" s="41"/>
      <c r="AIG95" s="41"/>
      <c r="AIH95" s="41"/>
      <c r="AII95" s="41"/>
      <c r="AIJ95" s="41"/>
      <c r="AIK95" s="41"/>
      <c r="AIL95" s="41"/>
      <c r="AIM95" s="41"/>
      <c r="AIN95" s="41"/>
      <c r="AIO95" s="41"/>
      <c r="AIP95" s="41"/>
      <c r="AIQ95" s="41"/>
      <c r="AIR95" s="41"/>
      <c r="AIS95" s="41"/>
      <c r="AIT95" s="41"/>
      <c r="AIU95" s="41"/>
      <c r="AIV95" s="41"/>
      <c r="AIW95" s="41"/>
      <c r="AIX95" s="41"/>
      <c r="AIY95" s="41"/>
      <c r="AIZ95" s="41"/>
      <c r="AJA95" s="41"/>
      <c r="AJB95" s="41"/>
      <c r="AJC95" s="41"/>
      <c r="AJD95" s="41"/>
      <c r="AJE95" s="41"/>
      <c r="AJF95" s="41"/>
      <c r="AJG95" s="41"/>
      <c r="AJH95" s="41"/>
      <c r="AJI95" s="41"/>
      <c r="AJJ95" s="41"/>
      <c r="AJK95" s="41"/>
      <c r="AJL95" s="41"/>
      <c r="AJM95" s="41"/>
      <c r="AJN95" s="41"/>
      <c r="AJO95" s="41"/>
      <c r="AJP95" s="41"/>
      <c r="AJQ95" s="41"/>
      <c r="AJR95" s="41"/>
      <c r="AJS95" s="41"/>
      <c r="AJT95" s="41"/>
      <c r="AJU95" s="41"/>
      <c r="AJV95" s="41"/>
      <c r="AJW95" s="41"/>
      <c r="AJX95" s="41"/>
      <c r="AJY95" s="41"/>
      <c r="AJZ95" s="41"/>
      <c r="AKA95" s="41"/>
      <c r="AKB95" s="41"/>
      <c r="AKC95" s="41"/>
      <c r="AKD95" s="41"/>
      <c r="AKE95" s="41"/>
      <c r="AKF95" s="41"/>
      <c r="AKG95" s="41"/>
      <c r="AKH95" s="41"/>
      <c r="AKI95" s="41"/>
      <c r="AKJ95" s="41"/>
      <c r="AKK95" s="41"/>
      <c r="AKL95" s="41"/>
      <c r="AKM95" s="41"/>
      <c r="AKN95" s="41"/>
      <c r="AKO95" s="41"/>
      <c r="AKP95" s="41"/>
      <c r="AKQ95" s="41"/>
      <c r="AKR95" s="41"/>
      <c r="AKS95" s="41"/>
      <c r="AKT95" s="41"/>
      <c r="AKU95" s="41"/>
      <c r="AKV95" s="41"/>
      <c r="AKW95" s="41"/>
      <c r="AKX95" s="41"/>
      <c r="AKY95" s="41"/>
      <c r="AKZ95" s="41"/>
      <c r="ALA95" s="41"/>
      <c r="ALB95" s="41"/>
      <c r="ALC95" s="41"/>
      <c r="ALD95" s="41"/>
      <c r="ALE95" s="41"/>
      <c r="ALF95" s="41"/>
      <c r="ALG95" s="41"/>
      <c r="ALH95" s="41"/>
      <c r="ALI95" s="41"/>
      <c r="ALJ95" s="41"/>
      <c r="ALK95" s="41"/>
      <c r="ALL95" s="41"/>
      <c r="ALM95" s="41"/>
      <c r="ALN95" s="41"/>
      <c r="ALO95" s="41"/>
      <c r="ALP95" s="41"/>
      <c r="ALQ95" s="41"/>
      <c r="ALR95" s="41"/>
      <c r="ALS95" s="41"/>
      <c r="ALT95" s="41"/>
      <c r="ALU95" s="41"/>
      <c r="ALV95" s="41"/>
      <c r="ALW95" s="41"/>
      <c r="ALX95" s="41"/>
      <c r="ALY95" s="41"/>
      <c r="ALZ95" s="41"/>
      <c r="AMA95" s="41"/>
      <c r="AMB95" s="41"/>
      <c r="AMC95" s="41"/>
      <c r="AMD95" s="41"/>
      <c r="AME95" s="41"/>
      <c r="AMF95" s="41"/>
      <c r="AMG95" s="41"/>
      <c r="AMH95" s="41"/>
      <c r="AMI95" s="41"/>
      <c r="AMJ95" s="41"/>
      <c r="AMK95" s="41"/>
      <c r="AML95" s="41"/>
      <c r="AMM95" s="41"/>
      <c r="AMN95" s="41"/>
      <c r="AMO95" s="41"/>
      <c r="AMP95" s="41"/>
      <c r="AMQ95" s="41"/>
      <c r="AMR95" s="41"/>
      <c r="AMS95" s="41"/>
      <c r="AMT95" s="41"/>
      <c r="AMU95" s="41"/>
      <c r="AMV95" s="41"/>
      <c r="AMW95" s="41"/>
      <c r="AMX95" s="41"/>
      <c r="AMY95" s="41"/>
      <c r="AMZ95" s="41"/>
      <c r="ANA95" s="41"/>
      <c r="ANB95" s="41"/>
      <c r="ANC95" s="41"/>
      <c r="AND95" s="41"/>
      <c r="ANE95" s="41"/>
      <c r="ANF95" s="41"/>
      <c r="ANG95" s="41"/>
      <c r="ANH95" s="41"/>
      <c r="ANI95" s="41"/>
      <c r="ANJ95" s="41"/>
      <c r="ANK95" s="41"/>
      <c r="ANL95" s="41"/>
      <c r="ANM95" s="41"/>
      <c r="ANN95" s="41"/>
      <c r="ANO95" s="41"/>
      <c r="ANP95" s="41"/>
      <c r="ANQ95" s="41"/>
      <c r="ANR95" s="41"/>
      <c r="ANS95" s="41"/>
      <c r="ANT95" s="41"/>
      <c r="ANU95" s="41"/>
      <c r="ANV95" s="41"/>
      <c r="ANW95" s="41"/>
      <c r="ANX95" s="41"/>
      <c r="ANY95" s="41"/>
      <c r="ANZ95" s="41"/>
      <c r="AOA95" s="41"/>
      <c r="AOB95" s="41"/>
      <c r="AOC95" s="41"/>
      <c r="AOD95" s="41"/>
      <c r="AOE95" s="41"/>
      <c r="AOF95" s="41"/>
      <c r="AOG95" s="41"/>
      <c r="AOH95" s="41"/>
      <c r="AOI95" s="41"/>
      <c r="AOJ95" s="41"/>
      <c r="AOK95" s="41"/>
      <c r="AOL95" s="41"/>
      <c r="AOM95" s="41"/>
      <c r="AON95" s="41"/>
      <c r="AOO95" s="41"/>
      <c r="AOP95" s="41"/>
      <c r="AOQ95" s="41"/>
      <c r="AOR95" s="41"/>
      <c r="AOS95" s="41"/>
      <c r="AOT95" s="41"/>
      <c r="AOU95" s="41"/>
      <c r="AOV95" s="41"/>
      <c r="AOW95" s="41"/>
      <c r="AOX95" s="41"/>
      <c r="AOY95" s="41"/>
      <c r="AOZ95" s="41"/>
      <c r="APA95" s="41"/>
      <c r="APB95" s="41"/>
      <c r="APC95" s="41"/>
      <c r="APD95" s="41"/>
      <c r="APE95" s="41"/>
      <c r="APF95" s="41"/>
      <c r="APG95" s="41"/>
      <c r="APH95" s="41"/>
      <c r="API95" s="41"/>
      <c r="APJ95" s="41"/>
      <c r="APK95" s="41"/>
      <c r="APL95" s="41"/>
      <c r="APM95" s="41"/>
      <c r="APN95" s="41"/>
      <c r="APO95" s="41"/>
      <c r="APP95" s="41"/>
      <c r="APQ95" s="41"/>
      <c r="APR95" s="41"/>
      <c r="APS95" s="41"/>
      <c r="APT95" s="41"/>
      <c r="APU95" s="41"/>
      <c r="APV95" s="41"/>
      <c r="APW95" s="41"/>
      <c r="APX95" s="41"/>
      <c r="APY95" s="41"/>
      <c r="APZ95" s="41"/>
      <c r="AQA95" s="41"/>
      <c r="AQB95" s="41"/>
      <c r="AQC95" s="41"/>
      <c r="AQD95" s="41"/>
      <c r="AQE95" s="41"/>
      <c r="AQF95" s="41"/>
      <c r="AQG95" s="41"/>
      <c r="AQH95" s="41"/>
      <c r="AQI95" s="41"/>
      <c r="AQJ95" s="41"/>
      <c r="AQK95" s="41"/>
      <c r="AQL95" s="41"/>
      <c r="AQM95" s="41"/>
      <c r="AQN95" s="41"/>
      <c r="AQO95" s="41"/>
      <c r="AQP95" s="41"/>
      <c r="AQQ95" s="41"/>
      <c r="AQR95" s="41"/>
      <c r="AQS95" s="41"/>
      <c r="AQT95" s="41"/>
      <c r="AQU95" s="41"/>
      <c r="AQV95" s="41"/>
      <c r="AQW95" s="41"/>
      <c r="AQX95" s="41"/>
      <c r="AQY95" s="41"/>
      <c r="AQZ95" s="41"/>
      <c r="ARA95" s="41"/>
      <c r="ARB95" s="41"/>
      <c r="ARC95" s="41"/>
      <c r="ARD95" s="41"/>
      <c r="ARE95" s="41"/>
      <c r="ARF95" s="41"/>
      <c r="ARG95" s="41"/>
      <c r="ARH95" s="41"/>
      <c r="ARI95" s="41"/>
      <c r="ARJ95" s="41"/>
      <c r="ARK95" s="41"/>
      <c r="ARL95" s="41"/>
      <c r="ARM95" s="41"/>
      <c r="ARN95" s="41"/>
      <c r="ARO95" s="41"/>
      <c r="ARP95" s="41"/>
      <c r="ARQ95" s="41"/>
      <c r="ARR95" s="41"/>
      <c r="ARS95" s="41"/>
      <c r="ART95" s="41"/>
      <c r="ARU95" s="41"/>
      <c r="ARV95" s="41"/>
      <c r="ARW95" s="41"/>
      <c r="ARX95" s="41"/>
      <c r="ARY95" s="41"/>
      <c r="ARZ95" s="41"/>
      <c r="ASA95" s="41"/>
      <c r="ASB95" s="41"/>
      <c r="ASC95" s="41"/>
      <c r="ASD95" s="41"/>
      <c r="ASE95" s="41"/>
      <c r="ASF95" s="41"/>
      <c r="ASG95" s="41"/>
      <c r="ASH95" s="41"/>
      <c r="ASI95" s="41"/>
      <c r="ASJ95" s="41"/>
      <c r="ASK95" s="41"/>
      <c r="ASL95" s="41"/>
      <c r="ASM95" s="41"/>
      <c r="ASN95" s="41"/>
      <c r="ASO95" s="41"/>
      <c r="ASP95" s="41"/>
      <c r="ASQ95" s="41"/>
      <c r="ASR95" s="41"/>
      <c r="ASS95" s="41"/>
      <c r="AST95" s="41"/>
      <c r="ASU95" s="41"/>
      <c r="ASV95" s="41"/>
      <c r="ASW95" s="41"/>
      <c r="ASX95" s="41"/>
      <c r="ASY95" s="41"/>
      <c r="ASZ95" s="41"/>
      <c r="ATA95" s="41"/>
      <c r="ATB95" s="41"/>
      <c r="ATC95" s="41"/>
      <c r="ATD95" s="41"/>
      <c r="ATE95" s="41"/>
      <c r="ATF95" s="41"/>
      <c r="ATG95" s="41"/>
      <c r="ATH95" s="41"/>
      <c r="ATI95" s="41"/>
      <c r="ATJ95" s="41"/>
      <c r="ATK95" s="41"/>
      <c r="ATL95" s="41"/>
      <c r="ATM95" s="41"/>
      <c r="ATN95" s="41"/>
      <c r="ATO95" s="41"/>
      <c r="ATP95" s="41"/>
      <c r="ATQ95" s="41"/>
      <c r="ATR95" s="41"/>
      <c r="ATS95" s="41"/>
      <c r="ATT95" s="41"/>
      <c r="ATU95" s="41"/>
      <c r="ATV95" s="41"/>
      <c r="ATW95" s="41"/>
      <c r="ATX95" s="41"/>
      <c r="ATY95" s="41"/>
      <c r="ATZ95" s="41"/>
      <c r="AUA95" s="41"/>
      <c r="AUB95" s="41"/>
      <c r="AUC95" s="41"/>
      <c r="AUD95" s="41"/>
      <c r="AUE95" s="41"/>
      <c r="AUF95" s="41"/>
      <c r="AUG95" s="41"/>
      <c r="AUH95" s="41"/>
      <c r="AUI95" s="41"/>
      <c r="AUJ95" s="41"/>
      <c r="AUK95" s="41"/>
      <c r="AUL95" s="41"/>
      <c r="AUM95" s="41"/>
      <c r="AUN95" s="41"/>
      <c r="AUO95" s="41"/>
      <c r="AUP95" s="41"/>
      <c r="AUQ95" s="41"/>
      <c r="AUR95" s="41"/>
      <c r="AUS95" s="41"/>
      <c r="AUT95" s="41"/>
      <c r="AUU95" s="41"/>
      <c r="AUV95" s="41"/>
      <c r="AUW95" s="41"/>
      <c r="AUX95" s="41"/>
      <c r="AUY95" s="41"/>
      <c r="AUZ95" s="41"/>
      <c r="AVA95" s="41"/>
      <c r="AVB95" s="41"/>
      <c r="AVC95" s="41"/>
      <c r="AVD95" s="41"/>
      <c r="AVE95" s="41"/>
      <c r="AVF95" s="41"/>
      <c r="AVG95" s="41"/>
      <c r="AVH95" s="41"/>
      <c r="AVI95" s="41"/>
      <c r="AVJ95" s="41"/>
      <c r="AVK95" s="41"/>
      <c r="AVL95" s="41"/>
      <c r="AVM95" s="41"/>
      <c r="AVN95" s="41"/>
      <c r="AVO95" s="41"/>
      <c r="AVP95" s="41"/>
      <c r="AVQ95" s="41"/>
      <c r="AVR95" s="41"/>
      <c r="AVS95" s="41"/>
      <c r="AVT95" s="41"/>
      <c r="AVU95" s="41"/>
      <c r="AVV95" s="41"/>
      <c r="AVW95" s="41"/>
      <c r="AVX95" s="41"/>
      <c r="AVY95" s="41"/>
      <c r="AVZ95" s="41"/>
      <c r="AWA95" s="41"/>
      <c r="AWB95" s="41"/>
      <c r="AWC95" s="41"/>
      <c r="AWD95" s="41"/>
      <c r="AWE95" s="41"/>
      <c r="AWF95" s="41"/>
      <c r="AWG95" s="41"/>
      <c r="AWH95" s="41"/>
      <c r="AWI95" s="41"/>
      <c r="AWJ95" s="41"/>
      <c r="AWK95" s="41"/>
      <c r="AWL95" s="41"/>
      <c r="AWM95" s="41"/>
      <c r="AWN95" s="41"/>
      <c r="AWO95" s="41"/>
      <c r="AWP95" s="41"/>
      <c r="AWQ95" s="41"/>
      <c r="AWR95" s="41"/>
      <c r="AWS95" s="41"/>
      <c r="AWT95" s="41"/>
      <c r="AWU95" s="41"/>
      <c r="AWV95" s="41"/>
      <c r="AWW95" s="41"/>
      <c r="AWX95" s="41"/>
      <c r="AWY95" s="41"/>
      <c r="AWZ95" s="41"/>
      <c r="AXA95" s="41"/>
      <c r="AXB95" s="41"/>
      <c r="AXC95" s="41"/>
      <c r="AXD95" s="41"/>
      <c r="AXE95" s="41"/>
      <c r="AXF95" s="41"/>
      <c r="AXG95" s="41"/>
      <c r="AXH95" s="41"/>
      <c r="AXI95" s="41"/>
      <c r="AXJ95" s="41"/>
      <c r="AXK95" s="41"/>
      <c r="AXL95" s="41"/>
      <c r="AXM95" s="41"/>
      <c r="AXN95" s="41"/>
      <c r="AXO95" s="41"/>
      <c r="AXP95" s="41"/>
      <c r="AXQ95" s="41"/>
      <c r="AXR95" s="41"/>
      <c r="AXS95" s="41"/>
      <c r="AXT95" s="41"/>
      <c r="AXU95" s="41"/>
      <c r="AXV95" s="41"/>
      <c r="AXW95" s="41"/>
      <c r="AXX95" s="41"/>
      <c r="AXY95" s="41"/>
      <c r="AXZ95" s="41"/>
      <c r="AYA95" s="41"/>
      <c r="AYB95" s="41"/>
      <c r="AYC95" s="41"/>
      <c r="AYD95" s="41"/>
      <c r="AYE95" s="41"/>
      <c r="AYF95" s="41"/>
      <c r="AYG95" s="41"/>
      <c r="AYH95" s="41"/>
      <c r="AYI95" s="41"/>
      <c r="AYJ95" s="41"/>
      <c r="AYK95" s="41"/>
      <c r="AYL95" s="41"/>
      <c r="AYM95" s="41"/>
      <c r="AYN95" s="41"/>
      <c r="AYO95" s="41"/>
      <c r="AYP95" s="41"/>
      <c r="AYQ95" s="41"/>
      <c r="AYR95" s="41"/>
      <c r="AYS95" s="41"/>
      <c r="AYT95" s="41"/>
      <c r="AYU95" s="41"/>
      <c r="AYV95" s="41"/>
      <c r="AYW95" s="41"/>
      <c r="AYX95" s="41"/>
      <c r="AYY95" s="41"/>
      <c r="AYZ95" s="41"/>
      <c r="AZA95" s="41"/>
      <c r="AZB95" s="41"/>
      <c r="AZC95" s="41"/>
      <c r="AZD95" s="41"/>
      <c r="AZE95" s="41"/>
      <c r="AZF95" s="41"/>
      <c r="AZG95" s="41"/>
      <c r="AZH95" s="41"/>
      <c r="AZI95" s="41"/>
      <c r="AZJ95" s="41"/>
      <c r="AZK95" s="41"/>
      <c r="AZL95" s="41"/>
      <c r="AZM95" s="41"/>
      <c r="AZN95" s="41"/>
      <c r="AZO95" s="41"/>
      <c r="AZP95" s="41"/>
      <c r="AZQ95" s="41"/>
      <c r="AZR95" s="41"/>
      <c r="AZS95" s="41"/>
      <c r="AZT95" s="41"/>
      <c r="AZU95" s="41"/>
      <c r="AZV95" s="41"/>
      <c r="AZW95" s="41"/>
      <c r="AZX95" s="41"/>
      <c r="AZY95" s="41"/>
      <c r="AZZ95" s="41"/>
      <c r="BAA95" s="41"/>
      <c r="BAB95" s="41"/>
      <c r="BAC95" s="41"/>
      <c r="BAD95" s="41"/>
      <c r="BAE95" s="41"/>
      <c r="BAF95" s="41"/>
      <c r="BAG95" s="41"/>
      <c r="BAH95" s="41"/>
      <c r="BAI95" s="41"/>
      <c r="BAJ95" s="41"/>
      <c r="BAK95" s="41"/>
      <c r="BAL95" s="41"/>
      <c r="BAM95" s="41"/>
      <c r="BAN95" s="41"/>
      <c r="BAO95" s="41"/>
      <c r="BAP95" s="41"/>
      <c r="BAQ95" s="41"/>
      <c r="BAR95" s="41"/>
      <c r="BAS95" s="41"/>
      <c r="BAT95" s="41"/>
      <c r="BAU95" s="41"/>
      <c r="BAV95" s="41"/>
      <c r="BAW95" s="41"/>
      <c r="BAX95" s="41"/>
      <c r="BAY95" s="41"/>
      <c r="BAZ95" s="41"/>
      <c r="BBA95" s="41"/>
      <c r="BBB95" s="41"/>
      <c r="BBC95" s="41"/>
      <c r="BBD95" s="41"/>
      <c r="BBE95" s="41"/>
      <c r="BBF95" s="41"/>
      <c r="BBG95" s="41"/>
      <c r="BBH95" s="41"/>
      <c r="BBI95" s="41"/>
      <c r="BBJ95" s="41"/>
      <c r="BBK95" s="41"/>
      <c r="BBL95" s="41"/>
      <c r="BBM95" s="41"/>
      <c r="BBN95" s="41"/>
      <c r="BBO95" s="41"/>
      <c r="BBP95" s="41"/>
      <c r="BBQ95" s="41"/>
      <c r="BBR95" s="41"/>
      <c r="BBS95" s="41"/>
      <c r="BBT95" s="41"/>
      <c r="BBU95" s="41"/>
      <c r="BBV95" s="41"/>
      <c r="BBW95" s="41"/>
      <c r="BBX95" s="41"/>
      <c r="BBY95" s="41"/>
      <c r="BBZ95" s="41"/>
      <c r="BCA95" s="41"/>
      <c r="BCB95" s="41"/>
      <c r="BCC95" s="41"/>
      <c r="BCD95" s="41"/>
      <c r="BCE95" s="41"/>
      <c r="BCF95" s="41"/>
      <c r="BCG95" s="41"/>
      <c r="BCH95" s="41"/>
      <c r="BCI95" s="41"/>
      <c r="BCJ95" s="41"/>
      <c r="BCK95" s="41"/>
      <c r="BCL95" s="41"/>
      <c r="BCM95" s="41"/>
      <c r="BCN95" s="41"/>
      <c r="BCO95" s="41"/>
      <c r="BCP95" s="41"/>
      <c r="BCQ95" s="41"/>
      <c r="BCR95" s="41"/>
      <c r="BCS95" s="41"/>
      <c r="BCT95" s="41"/>
      <c r="BCU95" s="41"/>
      <c r="BCV95" s="41"/>
      <c r="BCW95" s="41"/>
      <c r="BCX95" s="41"/>
      <c r="BCY95" s="41"/>
      <c r="BCZ95" s="41"/>
      <c r="BDA95" s="41"/>
      <c r="BDB95" s="41"/>
      <c r="BDC95" s="41"/>
      <c r="BDD95" s="41"/>
      <c r="BDE95" s="41"/>
      <c r="BDF95" s="41"/>
      <c r="BDG95" s="41"/>
      <c r="BDH95" s="41"/>
      <c r="BDI95" s="41"/>
      <c r="BDJ95" s="41"/>
      <c r="BDK95" s="41"/>
      <c r="BDL95" s="41"/>
      <c r="BDM95" s="41"/>
      <c r="BDN95" s="41"/>
      <c r="BDO95" s="41"/>
      <c r="BDP95" s="41"/>
      <c r="BDQ95" s="41"/>
      <c r="BDR95" s="41"/>
      <c r="BDS95" s="41"/>
      <c r="BDT95" s="41"/>
      <c r="BDU95" s="41"/>
      <c r="BDV95" s="41"/>
      <c r="BDW95" s="41"/>
      <c r="BDX95" s="41"/>
      <c r="BDY95" s="41"/>
      <c r="BDZ95" s="41"/>
      <c r="BEA95" s="41"/>
      <c r="BEB95" s="41"/>
      <c r="BEC95" s="41"/>
      <c r="BED95" s="41"/>
      <c r="BEE95" s="41"/>
      <c r="BEF95" s="41"/>
      <c r="BEG95" s="41"/>
      <c r="BEH95" s="41"/>
      <c r="BEI95" s="41"/>
      <c r="BEJ95" s="41"/>
      <c r="BEK95" s="41"/>
      <c r="BEL95" s="41"/>
      <c r="BEM95" s="41"/>
      <c r="BEN95" s="41"/>
      <c r="BEO95" s="41"/>
      <c r="BEP95" s="41"/>
      <c r="BEQ95" s="41"/>
      <c r="BER95" s="41"/>
      <c r="BES95" s="41"/>
      <c r="BET95" s="41"/>
      <c r="BEU95" s="41"/>
      <c r="BEV95" s="41"/>
      <c r="BEW95" s="41"/>
      <c r="BEX95" s="41"/>
      <c r="BEY95" s="41"/>
      <c r="BEZ95" s="41"/>
      <c r="BFA95" s="41"/>
      <c r="BFB95" s="41"/>
      <c r="BFC95" s="41"/>
      <c r="BFD95" s="41"/>
      <c r="BFE95" s="41"/>
      <c r="BFF95" s="41"/>
      <c r="BFG95" s="41"/>
      <c r="BFH95" s="41"/>
      <c r="BFI95" s="41"/>
      <c r="BFJ95" s="41"/>
      <c r="BFK95" s="41"/>
      <c r="BFL95" s="41"/>
      <c r="BFM95" s="41"/>
      <c r="BFN95" s="41"/>
      <c r="BFO95" s="41"/>
      <c r="BFP95" s="41"/>
      <c r="BFQ95" s="41"/>
      <c r="BFR95" s="41"/>
      <c r="BFS95" s="41"/>
      <c r="BFT95" s="41"/>
      <c r="BFU95" s="41"/>
      <c r="BFV95" s="41"/>
      <c r="BFW95" s="41"/>
      <c r="BFX95" s="41"/>
      <c r="BFY95" s="41"/>
      <c r="BFZ95" s="41"/>
      <c r="BGA95" s="41"/>
      <c r="BGB95" s="41"/>
      <c r="BGC95" s="41"/>
      <c r="BGD95" s="41"/>
      <c r="BGE95" s="41"/>
      <c r="BGF95" s="41"/>
      <c r="BGG95" s="41"/>
      <c r="BGH95" s="41"/>
      <c r="BGI95" s="41"/>
      <c r="BGJ95" s="41"/>
      <c r="BGK95" s="41"/>
      <c r="BGL95" s="41"/>
      <c r="BGM95" s="41"/>
      <c r="BGN95" s="41"/>
      <c r="BGO95" s="41"/>
      <c r="BGP95" s="41"/>
      <c r="BGQ95" s="41"/>
      <c r="BGR95" s="41"/>
      <c r="BGS95" s="41"/>
      <c r="BGT95" s="41"/>
      <c r="BGU95" s="41"/>
      <c r="BGV95" s="41"/>
      <c r="BGW95" s="41"/>
      <c r="BGX95" s="41"/>
      <c r="BGY95" s="41"/>
      <c r="BGZ95" s="41"/>
      <c r="BHA95" s="41"/>
      <c r="BHB95" s="41"/>
      <c r="BHC95" s="41"/>
      <c r="BHD95" s="41"/>
      <c r="BHE95" s="41"/>
      <c r="BHF95" s="41"/>
      <c r="BHG95" s="41"/>
      <c r="BHH95" s="41"/>
      <c r="BHI95" s="41"/>
      <c r="BHJ95" s="41"/>
      <c r="BHK95" s="41"/>
      <c r="BHL95" s="41"/>
      <c r="BHM95" s="41"/>
      <c r="BHN95" s="41"/>
      <c r="BHO95" s="41"/>
      <c r="BHP95" s="41"/>
      <c r="BHQ95" s="41"/>
      <c r="BHR95" s="41"/>
      <c r="BHS95" s="41"/>
      <c r="BHT95" s="41"/>
      <c r="BHU95" s="41"/>
      <c r="BHV95" s="41"/>
      <c r="BHW95" s="41"/>
      <c r="BHX95" s="41"/>
      <c r="BHY95" s="41"/>
      <c r="BHZ95" s="41"/>
      <c r="BIA95" s="41"/>
      <c r="BIB95" s="41"/>
      <c r="BIC95" s="41"/>
      <c r="BID95" s="41"/>
      <c r="BIE95" s="41"/>
      <c r="BIF95" s="41"/>
      <c r="BIG95" s="41"/>
      <c r="BIH95" s="41"/>
      <c r="BII95" s="41"/>
      <c r="BIJ95" s="41"/>
      <c r="BIK95" s="41"/>
      <c r="BIL95" s="41"/>
      <c r="BIM95" s="41"/>
      <c r="BIN95" s="41"/>
      <c r="BIO95" s="41"/>
      <c r="BIP95" s="41"/>
      <c r="BIQ95" s="41"/>
      <c r="BIR95" s="41"/>
      <c r="BIS95" s="41"/>
      <c r="BIT95" s="41"/>
      <c r="BIU95" s="41"/>
      <c r="BIV95" s="41"/>
      <c r="BIW95" s="41"/>
      <c r="BIX95" s="41"/>
      <c r="BIY95" s="41"/>
      <c r="BIZ95" s="41"/>
      <c r="BJA95" s="41"/>
      <c r="BJB95" s="41"/>
      <c r="BJC95" s="41"/>
      <c r="BJD95" s="41"/>
      <c r="BJE95" s="41"/>
      <c r="BJF95" s="41"/>
      <c r="BJG95" s="41"/>
      <c r="BJH95" s="41"/>
      <c r="BJI95" s="41"/>
      <c r="BJJ95" s="41"/>
      <c r="BJK95" s="41"/>
      <c r="BJL95" s="41"/>
      <c r="BJM95" s="41"/>
      <c r="BJN95" s="41"/>
      <c r="BJO95" s="41"/>
      <c r="BJP95" s="41"/>
      <c r="BJQ95" s="41"/>
      <c r="BJR95" s="41"/>
      <c r="BJS95" s="41"/>
      <c r="BJT95" s="41"/>
      <c r="BJU95" s="41"/>
      <c r="BJV95" s="41"/>
      <c r="BJW95" s="41"/>
      <c r="BJX95" s="41"/>
      <c r="BJY95" s="41"/>
      <c r="BJZ95" s="41"/>
      <c r="BKA95" s="41"/>
      <c r="BKB95" s="41"/>
      <c r="BKC95" s="41"/>
      <c r="BKD95" s="41"/>
      <c r="BKE95" s="41"/>
      <c r="BKF95" s="41"/>
      <c r="BKG95" s="41"/>
      <c r="BKH95" s="41"/>
      <c r="BKI95" s="41"/>
      <c r="BKJ95" s="41"/>
      <c r="BKK95" s="41"/>
      <c r="BKL95" s="41"/>
      <c r="BKM95" s="41"/>
      <c r="BKN95" s="41"/>
      <c r="BKO95" s="41"/>
      <c r="BKP95" s="41"/>
      <c r="BKQ95" s="41"/>
      <c r="BKR95" s="41"/>
      <c r="BKS95" s="41"/>
      <c r="BKT95" s="41"/>
      <c r="BKU95" s="41"/>
      <c r="BKV95" s="41"/>
      <c r="BKW95" s="41"/>
      <c r="BKX95" s="41"/>
      <c r="BKY95" s="41"/>
      <c r="BKZ95" s="41"/>
      <c r="BLA95" s="41"/>
      <c r="BLB95" s="41"/>
      <c r="BLC95" s="41"/>
      <c r="BLD95" s="41"/>
      <c r="BLE95" s="41"/>
      <c r="BLF95" s="41"/>
      <c r="BLG95" s="41"/>
      <c r="BLH95" s="41"/>
      <c r="BLI95" s="41"/>
      <c r="BLJ95" s="41"/>
      <c r="BLK95" s="41"/>
      <c r="BLL95" s="41"/>
      <c r="BLM95" s="41"/>
      <c r="BLN95" s="41"/>
      <c r="BLO95" s="41"/>
      <c r="BLP95" s="41"/>
      <c r="BLQ95" s="41"/>
      <c r="BLR95" s="41"/>
      <c r="BLS95" s="41"/>
      <c r="BLT95" s="41"/>
      <c r="BLU95" s="41"/>
      <c r="BLV95" s="41"/>
      <c r="BLW95" s="41"/>
      <c r="BLX95" s="41"/>
      <c r="BLY95" s="41"/>
      <c r="BLZ95" s="41"/>
      <c r="BMA95" s="41"/>
      <c r="BMB95" s="41"/>
      <c r="BMC95" s="41"/>
      <c r="BMD95" s="41"/>
      <c r="BME95" s="41"/>
      <c r="BMF95" s="41"/>
      <c r="BMG95" s="41"/>
      <c r="BMH95" s="41"/>
      <c r="BMI95" s="41"/>
      <c r="BMJ95" s="41"/>
      <c r="BMK95" s="41"/>
      <c r="BML95" s="41"/>
      <c r="BMM95" s="41"/>
      <c r="BMN95" s="41"/>
      <c r="BMO95" s="41"/>
      <c r="BMP95" s="41"/>
      <c r="BMQ95" s="41"/>
      <c r="BMR95" s="41"/>
      <c r="BMS95" s="41"/>
      <c r="BMT95" s="41"/>
      <c r="BMU95" s="41"/>
      <c r="BMV95" s="41"/>
      <c r="BMW95" s="41"/>
      <c r="BMX95" s="41"/>
      <c r="BMY95" s="41"/>
      <c r="BMZ95" s="41"/>
      <c r="BNA95" s="41"/>
      <c r="BNB95" s="41"/>
      <c r="BNC95" s="41"/>
      <c r="BND95" s="41"/>
      <c r="BNE95" s="41"/>
      <c r="BNF95" s="41"/>
      <c r="BNG95" s="41"/>
      <c r="BNH95" s="41"/>
      <c r="BNI95" s="41"/>
      <c r="BNJ95" s="41"/>
      <c r="BNK95" s="41"/>
      <c r="BNL95" s="41"/>
      <c r="BNM95" s="41"/>
      <c r="BNN95" s="41"/>
      <c r="BNO95" s="41"/>
      <c r="BNP95" s="41"/>
      <c r="BNQ95" s="41"/>
      <c r="BNR95" s="41"/>
      <c r="BNS95" s="41"/>
      <c r="BNT95" s="41"/>
      <c r="BNU95" s="41"/>
      <c r="BNV95" s="41"/>
      <c r="BNW95" s="41"/>
      <c r="BNX95" s="41"/>
      <c r="BNY95" s="41"/>
      <c r="BNZ95" s="41"/>
      <c r="BOA95" s="41"/>
      <c r="BOB95" s="41"/>
      <c r="BOC95" s="41"/>
      <c r="BOD95" s="41"/>
      <c r="BOE95" s="41"/>
      <c r="BOF95" s="41"/>
      <c r="BOG95" s="41"/>
      <c r="BOH95" s="41"/>
      <c r="BOI95" s="41"/>
      <c r="BOJ95" s="41"/>
      <c r="BOK95" s="41"/>
      <c r="BOL95" s="41"/>
      <c r="BOM95" s="41"/>
      <c r="BON95" s="41"/>
      <c r="BOO95" s="41"/>
      <c r="BOP95" s="41"/>
      <c r="BOQ95" s="41"/>
      <c r="BOR95" s="41"/>
      <c r="BOS95" s="41"/>
      <c r="BOT95" s="41"/>
      <c r="BOU95" s="41"/>
      <c r="BOV95" s="41"/>
      <c r="BOW95" s="41"/>
      <c r="BOX95" s="41"/>
      <c r="BOY95" s="41"/>
      <c r="BOZ95" s="41"/>
      <c r="BPA95" s="41"/>
      <c r="BPB95" s="41"/>
      <c r="BPC95" s="41"/>
      <c r="BPD95" s="41"/>
      <c r="BPE95" s="41"/>
      <c r="BPF95" s="41"/>
      <c r="BPG95" s="41"/>
      <c r="BPH95" s="41"/>
      <c r="BPI95" s="41"/>
      <c r="BPJ95" s="41"/>
      <c r="BPK95" s="41"/>
      <c r="BPL95" s="41"/>
      <c r="BPM95" s="41"/>
      <c r="BPN95" s="41"/>
      <c r="BPO95" s="41"/>
      <c r="BPP95" s="41"/>
      <c r="BPQ95" s="41"/>
      <c r="BPR95" s="41"/>
      <c r="BPS95" s="41"/>
      <c r="BPT95" s="41"/>
      <c r="BPU95" s="41"/>
      <c r="BPV95" s="41"/>
      <c r="BPW95" s="41"/>
      <c r="BPX95" s="41"/>
      <c r="BPY95" s="41"/>
      <c r="BPZ95" s="41"/>
      <c r="BQA95" s="41"/>
      <c r="BQB95" s="41"/>
      <c r="BQC95" s="41"/>
      <c r="BQD95" s="41"/>
      <c r="BQE95" s="41"/>
      <c r="BQF95" s="41"/>
      <c r="BQG95" s="41"/>
      <c r="BQH95" s="41"/>
      <c r="BQI95" s="41"/>
      <c r="BQJ95" s="41"/>
      <c r="BQK95" s="41"/>
      <c r="BQL95" s="41"/>
      <c r="BQM95" s="41"/>
      <c r="BQN95" s="41"/>
      <c r="BQO95" s="41"/>
      <c r="BQP95" s="41"/>
      <c r="BQQ95" s="41"/>
      <c r="BQR95" s="41"/>
      <c r="BQS95" s="41"/>
      <c r="BQT95" s="41"/>
      <c r="BQU95" s="41"/>
      <c r="BQV95" s="41"/>
      <c r="BQW95" s="41"/>
      <c r="BQX95" s="41"/>
      <c r="BQY95" s="41"/>
      <c r="BQZ95" s="41"/>
      <c r="BRA95" s="41"/>
      <c r="BRB95" s="41"/>
      <c r="BRC95" s="41"/>
      <c r="BRD95" s="41"/>
      <c r="BRE95" s="41"/>
      <c r="BRF95" s="41"/>
      <c r="BRG95" s="41"/>
      <c r="BRH95" s="41"/>
      <c r="BRI95" s="41"/>
      <c r="BRJ95" s="41"/>
      <c r="BRK95" s="41"/>
      <c r="BRL95" s="41"/>
      <c r="BRM95" s="41"/>
      <c r="BRN95" s="41"/>
      <c r="BRO95" s="41"/>
      <c r="BRP95" s="41"/>
      <c r="BRQ95" s="41"/>
      <c r="BRR95" s="41"/>
      <c r="BRS95" s="41"/>
      <c r="BRT95" s="41"/>
      <c r="BRU95" s="41"/>
      <c r="BRV95" s="41"/>
      <c r="BRW95" s="41"/>
      <c r="BRX95" s="41"/>
      <c r="BRY95" s="41"/>
      <c r="BRZ95" s="41"/>
      <c r="BSA95" s="41"/>
      <c r="BSB95" s="41"/>
      <c r="BSC95" s="41"/>
      <c r="BSD95" s="41"/>
      <c r="BSE95" s="41"/>
      <c r="BSF95" s="41"/>
      <c r="BSG95" s="41"/>
      <c r="BSH95" s="41"/>
      <c r="BSI95" s="41"/>
      <c r="BSJ95" s="41"/>
      <c r="BSK95" s="41"/>
      <c r="BSL95" s="41"/>
      <c r="BSM95" s="41"/>
      <c r="BSN95" s="41"/>
      <c r="BSO95" s="41"/>
      <c r="BSP95" s="41"/>
      <c r="BSQ95" s="41"/>
      <c r="BSR95" s="41"/>
      <c r="BSS95" s="41"/>
      <c r="BST95" s="41"/>
      <c r="BSU95" s="41"/>
      <c r="BSV95" s="41"/>
      <c r="BSW95" s="41"/>
      <c r="BSX95" s="41"/>
      <c r="BSY95" s="41"/>
      <c r="BSZ95" s="41"/>
      <c r="BTA95" s="41"/>
      <c r="BTB95" s="41"/>
      <c r="BTC95" s="41"/>
      <c r="BTD95" s="41"/>
      <c r="BTE95" s="41"/>
      <c r="BTF95" s="41"/>
      <c r="BTG95" s="41"/>
      <c r="BTH95" s="41"/>
      <c r="BTI95" s="41"/>
      <c r="BTJ95" s="41"/>
      <c r="BTK95" s="41"/>
      <c r="BTL95" s="41"/>
      <c r="BTM95" s="41"/>
      <c r="BTN95" s="41"/>
      <c r="BTO95" s="41"/>
      <c r="BTP95" s="41"/>
      <c r="BTQ95" s="41"/>
      <c r="BTR95" s="41"/>
      <c r="BTS95" s="41"/>
      <c r="BTT95" s="41"/>
      <c r="BTU95" s="41"/>
      <c r="BTV95" s="41"/>
      <c r="BTW95" s="41"/>
    </row>
    <row r="96" spans="1:1895" s="27" customFormat="1" ht="12.75" x14ac:dyDescent="0.2">
      <c r="A96" s="41"/>
      <c r="B96" s="26" t="s">
        <v>487</v>
      </c>
      <c r="C96" s="26" t="s">
        <v>30</v>
      </c>
      <c r="D96" s="26" t="s">
        <v>102</v>
      </c>
      <c r="E96" s="26" t="s">
        <v>18</v>
      </c>
      <c r="F96" s="26" t="s">
        <v>19</v>
      </c>
      <c r="G96" s="5">
        <v>17000</v>
      </c>
      <c r="H96" s="5">
        <v>0</v>
      </c>
      <c r="I96" s="5">
        <v>25</v>
      </c>
      <c r="J96" s="5">
        <f t="shared" si="32"/>
        <v>487.9</v>
      </c>
      <c r="K96" s="6">
        <f t="shared" si="33"/>
        <v>516.79999999999995</v>
      </c>
      <c r="L96" s="6">
        <f t="shared" si="34"/>
        <v>1205.3000000000002</v>
      </c>
      <c r="M96" s="5">
        <f t="shared" si="35"/>
        <v>1207</v>
      </c>
      <c r="N96" s="6">
        <f t="shared" si="36"/>
        <v>195.5</v>
      </c>
      <c r="O96" s="5">
        <v>7050.4</v>
      </c>
      <c r="P96" s="6">
        <f t="shared" si="37"/>
        <v>8080.0999999999995</v>
      </c>
      <c r="Q96" s="5">
        <f t="shared" si="38"/>
        <v>8919.9000000000015</v>
      </c>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c r="IV96" s="41"/>
      <c r="IW96" s="41"/>
      <c r="IX96" s="41"/>
      <c r="IY96" s="41"/>
      <c r="IZ96" s="41"/>
      <c r="JA96" s="41"/>
      <c r="JB96" s="41"/>
      <c r="JC96" s="41"/>
      <c r="JD96" s="41"/>
      <c r="JE96" s="41"/>
      <c r="JF96" s="41"/>
      <c r="JG96" s="41"/>
      <c r="JH96" s="41"/>
      <c r="JI96" s="41"/>
      <c r="JJ96" s="41"/>
      <c r="JK96" s="41"/>
      <c r="JL96" s="41"/>
      <c r="JM96" s="41"/>
      <c r="JN96" s="41"/>
      <c r="JO96" s="41"/>
      <c r="JP96" s="41"/>
      <c r="JQ96" s="41"/>
      <c r="JR96" s="41"/>
      <c r="JS96" s="41"/>
      <c r="JT96" s="41"/>
      <c r="JU96" s="41"/>
      <c r="JV96" s="41"/>
      <c r="JW96" s="41"/>
      <c r="JX96" s="41"/>
      <c r="JY96" s="41"/>
      <c r="JZ96" s="41"/>
      <c r="KA96" s="41"/>
      <c r="KB96" s="41"/>
      <c r="KC96" s="41"/>
      <c r="KD96" s="41"/>
      <c r="KE96" s="41"/>
      <c r="KF96" s="41"/>
      <c r="KG96" s="41"/>
      <c r="KH96" s="41"/>
      <c r="KI96" s="41"/>
      <c r="KJ96" s="41"/>
      <c r="KK96" s="41"/>
      <c r="KL96" s="41"/>
      <c r="KM96" s="41"/>
      <c r="KN96" s="41"/>
      <c r="KO96" s="41"/>
      <c r="KP96" s="41"/>
      <c r="KQ96" s="41"/>
      <c r="KR96" s="41"/>
      <c r="KS96" s="41"/>
      <c r="KT96" s="41"/>
      <c r="KU96" s="41"/>
      <c r="KV96" s="41"/>
      <c r="KW96" s="41"/>
      <c r="KX96" s="41"/>
      <c r="KY96" s="41"/>
      <c r="KZ96" s="41"/>
      <c r="LA96" s="41"/>
      <c r="LB96" s="41"/>
      <c r="LC96" s="41"/>
      <c r="LD96" s="41"/>
      <c r="LE96" s="41"/>
      <c r="LF96" s="41"/>
      <c r="LG96" s="41"/>
      <c r="LH96" s="41"/>
      <c r="LI96" s="41"/>
      <c r="LJ96" s="41"/>
      <c r="LK96" s="41"/>
      <c r="LL96" s="41"/>
      <c r="LM96" s="41"/>
      <c r="LN96" s="41"/>
      <c r="LO96" s="41"/>
      <c r="LP96" s="41"/>
      <c r="LQ96" s="41"/>
      <c r="LR96" s="41"/>
      <c r="LS96" s="41"/>
      <c r="LT96" s="41"/>
      <c r="LU96" s="41"/>
      <c r="LV96" s="41"/>
      <c r="LW96" s="41"/>
      <c r="LX96" s="41"/>
      <c r="LY96" s="41"/>
      <c r="LZ96" s="41"/>
      <c r="MA96" s="41"/>
      <c r="MB96" s="41"/>
      <c r="MC96" s="41"/>
      <c r="MD96" s="41"/>
      <c r="ME96" s="41"/>
      <c r="MF96" s="41"/>
      <c r="MG96" s="41"/>
      <c r="MH96" s="41"/>
      <c r="MI96" s="41"/>
      <c r="MJ96" s="41"/>
      <c r="MK96" s="41"/>
      <c r="ML96" s="41"/>
      <c r="MM96" s="41"/>
      <c r="MN96" s="41"/>
      <c r="MO96" s="41"/>
      <c r="MP96" s="41"/>
      <c r="MQ96" s="41"/>
      <c r="MR96" s="41"/>
      <c r="MS96" s="41"/>
      <c r="MT96" s="41"/>
      <c r="MU96" s="41"/>
      <c r="MV96" s="41"/>
      <c r="MW96" s="41"/>
      <c r="MX96" s="41"/>
      <c r="MY96" s="41"/>
      <c r="MZ96" s="41"/>
      <c r="NA96" s="41"/>
      <c r="NB96" s="41"/>
      <c r="NC96" s="41"/>
      <c r="ND96" s="41"/>
      <c r="NE96" s="41"/>
      <c r="NF96" s="41"/>
      <c r="NG96" s="41"/>
      <c r="NH96" s="41"/>
      <c r="NI96" s="41"/>
      <c r="NJ96" s="41"/>
      <c r="NK96" s="41"/>
      <c r="NL96" s="41"/>
      <c r="NM96" s="41"/>
      <c r="NN96" s="41"/>
      <c r="NO96" s="41"/>
      <c r="NP96" s="41"/>
      <c r="NQ96" s="41"/>
      <c r="NR96" s="41"/>
      <c r="NS96" s="41"/>
      <c r="NT96" s="41"/>
      <c r="NU96" s="41"/>
      <c r="NV96" s="41"/>
      <c r="NW96" s="41"/>
      <c r="NX96" s="41"/>
      <c r="NY96" s="41"/>
      <c r="NZ96" s="41"/>
      <c r="OA96" s="41"/>
      <c r="OB96" s="41"/>
      <c r="OC96" s="41"/>
      <c r="OD96" s="41"/>
      <c r="OE96" s="41"/>
      <c r="OF96" s="41"/>
      <c r="OG96" s="41"/>
      <c r="OH96" s="41"/>
      <c r="OI96" s="41"/>
      <c r="OJ96" s="41"/>
      <c r="OK96" s="41"/>
      <c r="OL96" s="41"/>
      <c r="OM96" s="41"/>
      <c r="ON96" s="41"/>
      <c r="OO96" s="41"/>
      <c r="OP96" s="41"/>
      <c r="OQ96" s="41"/>
      <c r="OR96" s="41"/>
      <c r="OS96" s="41"/>
      <c r="OT96" s="41"/>
      <c r="OU96" s="41"/>
      <c r="OV96" s="41"/>
      <c r="OW96" s="41"/>
      <c r="OX96" s="41"/>
      <c r="OY96" s="41"/>
      <c r="OZ96" s="41"/>
      <c r="PA96" s="41"/>
      <c r="PB96" s="41"/>
      <c r="PC96" s="41"/>
      <c r="PD96" s="41"/>
      <c r="PE96" s="41"/>
      <c r="PF96" s="41"/>
      <c r="PG96" s="41"/>
      <c r="PH96" s="41"/>
      <c r="PI96" s="41"/>
      <c r="PJ96" s="41"/>
      <c r="PK96" s="41"/>
      <c r="PL96" s="41"/>
      <c r="PM96" s="41"/>
      <c r="PN96" s="41"/>
      <c r="PO96" s="41"/>
      <c r="PP96" s="41"/>
      <c r="PQ96" s="41"/>
      <c r="PR96" s="41"/>
      <c r="PS96" s="41"/>
      <c r="PT96" s="41"/>
      <c r="PU96" s="41"/>
      <c r="PV96" s="41"/>
      <c r="PW96" s="41"/>
      <c r="PX96" s="41"/>
      <c r="PY96" s="41"/>
      <c r="PZ96" s="41"/>
      <c r="QA96" s="41"/>
      <c r="QB96" s="41"/>
      <c r="QC96" s="41"/>
      <c r="QD96" s="41"/>
      <c r="QE96" s="41"/>
      <c r="QF96" s="41"/>
      <c r="QG96" s="41"/>
      <c r="QH96" s="41"/>
      <c r="QI96" s="41"/>
      <c r="QJ96" s="41"/>
      <c r="QK96" s="41"/>
      <c r="QL96" s="41"/>
      <c r="QM96" s="41"/>
      <c r="QN96" s="41"/>
      <c r="QO96" s="41"/>
      <c r="QP96" s="41"/>
      <c r="QQ96" s="41"/>
      <c r="QR96" s="41"/>
      <c r="QS96" s="41"/>
      <c r="QT96" s="41"/>
      <c r="QU96" s="41"/>
      <c r="QV96" s="41"/>
      <c r="QW96" s="41"/>
      <c r="QX96" s="41"/>
      <c r="QY96" s="41"/>
      <c r="QZ96" s="41"/>
      <c r="RA96" s="41"/>
      <c r="RB96" s="41"/>
      <c r="RC96" s="41"/>
      <c r="RD96" s="41"/>
      <c r="RE96" s="41"/>
      <c r="RF96" s="41"/>
      <c r="RG96" s="41"/>
      <c r="RH96" s="41"/>
      <c r="RI96" s="41"/>
      <c r="RJ96" s="41"/>
      <c r="RK96" s="41"/>
      <c r="RL96" s="41"/>
      <c r="RM96" s="41"/>
      <c r="RN96" s="41"/>
      <c r="RO96" s="41"/>
      <c r="RP96" s="41"/>
      <c r="RQ96" s="41"/>
      <c r="RR96" s="41"/>
      <c r="RS96" s="41"/>
      <c r="RT96" s="41"/>
      <c r="RU96" s="41"/>
      <c r="RV96" s="41"/>
      <c r="RW96" s="41"/>
      <c r="RX96" s="41"/>
      <c r="RY96" s="41"/>
      <c r="RZ96" s="41"/>
      <c r="SA96" s="41"/>
      <c r="SB96" s="41"/>
      <c r="SC96" s="41"/>
      <c r="SD96" s="41"/>
      <c r="SE96" s="41"/>
      <c r="SF96" s="41"/>
      <c r="SG96" s="41"/>
      <c r="SH96" s="41"/>
      <c r="SI96" s="41"/>
      <c r="SJ96" s="41"/>
      <c r="SK96" s="41"/>
      <c r="SL96" s="41"/>
      <c r="SM96" s="41"/>
      <c r="SN96" s="41"/>
      <c r="SO96" s="41"/>
      <c r="SP96" s="41"/>
      <c r="SQ96" s="41"/>
      <c r="SR96" s="41"/>
      <c r="SS96" s="41"/>
      <c r="ST96" s="41"/>
      <c r="SU96" s="41"/>
      <c r="SV96" s="41"/>
      <c r="SW96" s="41"/>
      <c r="SX96" s="41"/>
      <c r="SY96" s="41"/>
      <c r="SZ96" s="41"/>
      <c r="TA96" s="41"/>
      <c r="TB96" s="41"/>
      <c r="TC96" s="41"/>
      <c r="TD96" s="41"/>
      <c r="TE96" s="41"/>
      <c r="TF96" s="41"/>
      <c r="TG96" s="41"/>
      <c r="TH96" s="41"/>
      <c r="TI96" s="41"/>
      <c r="TJ96" s="41"/>
      <c r="TK96" s="41"/>
      <c r="TL96" s="41"/>
      <c r="TM96" s="41"/>
      <c r="TN96" s="41"/>
      <c r="TO96" s="41"/>
      <c r="TP96" s="41"/>
      <c r="TQ96" s="41"/>
      <c r="TR96" s="41"/>
      <c r="TS96" s="41"/>
      <c r="TT96" s="41"/>
      <c r="TU96" s="41"/>
      <c r="TV96" s="41"/>
      <c r="TW96" s="41"/>
      <c r="TX96" s="41"/>
      <c r="TY96" s="41"/>
      <c r="TZ96" s="41"/>
      <c r="UA96" s="41"/>
      <c r="UB96" s="41"/>
      <c r="UC96" s="41"/>
      <c r="UD96" s="41"/>
      <c r="UE96" s="41"/>
      <c r="UF96" s="41"/>
      <c r="UG96" s="41"/>
      <c r="UH96" s="41"/>
      <c r="UI96" s="41"/>
      <c r="UJ96" s="41"/>
      <c r="UK96" s="41"/>
      <c r="UL96" s="41"/>
      <c r="UM96" s="41"/>
      <c r="UN96" s="41"/>
      <c r="UO96" s="41"/>
      <c r="UP96" s="41"/>
      <c r="UQ96" s="41"/>
      <c r="UR96" s="41"/>
      <c r="US96" s="41"/>
      <c r="UT96" s="41"/>
      <c r="UU96" s="41"/>
      <c r="UV96" s="41"/>
      <c r="UW96" s="41"/>
      <c r="UX96" s="41"/>
      <c r="UY96" s="41"/>
      <c r="UZ96" s="41"/>
      <c r="VA96" s="41"/>
      <c r="VB96" s="41"/>
      <c r="VC96" s="41"/>
      <c r="VD96" s="41"/>
      <c r="VE96" s="41"/>
      <c r="VF96" s="41"/>
      <c r="VG96" s="41"/>
      <c r="VH96" s="41"/>
      <c r="VI96" s="41"/>
      <c r="VJ96" s="41"/>
      <c r="VK96" s="41"/>
      <c r="VL96" s="41"/>
      <c r="VM96" s="41"/>
      <c r="VN96" s="41"/>
      <c r="VO96" s="41"/>
      <c r="VP96" s="41"/>
      <c r="VQ96" s="41"/>
      <c r="VR96" s="41"/>
      <c r="VS96" s="41"/>
      <c r="VT96" s="41"/>
      <c r="VU96" s="41"/>
      <c r="VV96" s="41"/>
      <c r="VW96" s="41"/>
      <c r="VX96" s="41"/>
      <c r="VY96" s="41"/>
      <c r="VZ96" s="41"/>
      <c r="WA96" s="41"/>
      <c r="WB96" s="41"/>
      <c r="WC96" s="41"/>
      <c r="WD96" s="41"/>
      <c r="WE96" s="41"/>
      <c r="WF96" s="41"/>
      <c r="WG96" s="41"/>
      <c r="WH96" s="41"/>
      <c r="WI96" s="41"/>
      <c r="WJ96" s="41"/>
      <c r="WK96" s="41"/>
      <c r="WL96" s="41"/>
      <c r="WM96" s="41"/>
      <c r="WN96" s="41"/>
      <c r="WO96" s="41"/>
      <c r="WP96" s="41"/>
      <c r="WQ96" s="41"/>
      <c r="WR96" s="41"/>
      <c r="WS96" s="41"/>
      <c r="WT96" s="41"/>
      <c r="WU96" s="41"/>
      <c r="WV96" s="41"/>
      <c r="WW96" s="41"/>
      <c r="WX96" s="41"/>
      <c r="WY96" s="41"/>
      <c r="WZ96" s="41"/>
      <c r="XA96" s="41"/>
      <c r="XB96" s="41"/>
      <c r="XC96" s="41"/>
      <c r="XD96" s="41"/>
      <c r="XE96" s="41"/>
      <c r="XF96" s="41"/>
      <c r="XG96" s="41"/>
      <c r="XH96" s="41"/>
      <c r="XI96" s="41"/>
      <c r="XJ96" s="41"/>
      <c r="XK96" s="41"/>
      <c r="XL96" s="41"/>
      <c r="XM96" s="41"/>
      <c r="XN96" s="41"/>
      <c r="XO96" s="41"/>
      <c r="XP96" s="41"/>
      <c r="XQ96" s="41"/>
      <c r="XR96" s="41"/>
      <c r="XS96" s="41"/>
      <c r="XT96" s="41"/>
      <c r="XU96" s="41"/>
      <c r="XV96" s="41"/>
      <c r="XW96" s="41"/>
      <c r="XX96" s="41"/>
      <c r="XY96" s="41"/>
      <c r="XZ96" s="41"/>
      <c r="YA96" s="41"/>
      <c r="YB96" s="41"/>
      <c r="YC96" s="41"/>
      <c r="YD96" s="41"/>
      <c r="YE96" s="41"/>
      <c r="YF96" s="41"/>
      <c r="YG96" s="41"/>
      <c r="YH96" s="41"/>
      <c r="YI96" s="41"/>
      <c r="YJ96" s="41"/>
      <c r="YK96" s="41"/>
      <c r="YL96" s="41"/>
      <c r="YM96" s="41"/>
      <c r="YN96" s="41"/>
      <c r="YO96" s="41"/>
      <c r="YP96" s="41"/>
      <c r="YQ96" s="41"/>
      <c r="YR96" s="41"/>
      <c r="YS96" s="41"/>
      <c r="YT96" s="41"/>
      <c r="YU96" s="41"/>
      <c r="YV96" s="41"/>
      <c r="YW96" s="41"/>
      <c r="YX96" s="41"/>
      <c r="YY96" s="41"/>
      <c r="YZ96" s="41"/>
      <c r="ZA96" s="41"/>
      <c r="ZB96" s="41"/>
      <c r="ZC96" s="41"/>
      <c r="ZD96" s="41"/>
      <c r="ZE96" s="41"/>
      <c r="ZF96" s="41"/>
      <c r="ZG96" s="41"/>
      <c r="ZH96" s="41"/>
      <c r="ZI96" s="41"/>
      <c r="ZJ96" s="41"/>
      <c r="ZK96" s="41"/>
      <c r="ZL96" s="41"/>
      <c r="ZM96" s="41"/>
      <c r="ZN96" s="41"/>
      <c r="ZO96" s="41"/>
      <c r="ZP96" s="41"/>
      <c r="ZQ96" s="41"/>
      <c r="ZR96" s="41"/>
      <c r="ZS96" s="41"/>
      <c r="ZT96" s="41"/>
      <c r="ZU96" s="41"/>
      <c r="ZV96" s="41"/>
      <c r="ZW96" s="41"/>
      <c r="ZX96" s="41"/>
      <c r="ZY96" s="41"/>
      <c r="ZZ96" s="41"/>
      <c r="AAA96" s="41"/>
      <c r="AAB96" s="41"/>
      <c r="AAC96" s="41"/>
      <c r="AAD96" s="41"/>
      <c r="AAE96" s="41"/>
      <c r="AAF96" s="41"/>
      <c r="AAG96" s="41"/>
      <c r="AAH96" s="41"/>
      <c r="AAI96" s="41"/>
      <c r="AAJ96" s="41"/>
      <c r="AAK96" s="41"/>
      <c r="AAL96" s="41"/>
      <c r="AAM96" s="41"/>
      <c r="AAN96" s="41"/>
      <c r="AAO96" s="41"/>
      <c r="AAP96" s="41"/>
      <c r="AAQ96" s="41"/>
      <c r="AAR96" s="41"/>
      <c r="AAS96" s="41"/>
      <c r="AAT96" s="41"/>
      <c r="AAU96" s="41"/>
      <c r="AAV96" s="41"/>
      <c r="AAW96" s="41"/>
      <c r="AAX96" s="41"/>
      <c r="AAY96" s="41"/>
      <c r="AAZ96" s="41"/>
      <c r="ABA96" s="41"/>
      <c r="ABB96" s="41"/>
      <c r="ABC96" s="41"/>
      <c r="ABD96" s="41"/>
      <c r="ABE96" s="41"/>
      <c r="ABF96" s="41"/>
      <c r="ABG96" s="41"/>
      <c r="ABH96" s="41"/>
      <c r="ABI96" s="41"/>
      <c r="ABJ96" s="41"/>
      <c r="ABK96" s="41"/>
      <c r="ABL96" s="41"/>
      <c r="ABM96" s="41"/>
      <c r="ABN96" s="41"/>
      <c r="ABO96" s="41"/>
      <c r="ABP96" s="41"/>
      <c r="ABQ96" s="41"/>
      <c r="ABR96" s="41"/>
      <c r="ABS96" s="41"/>
      <c r="ABT96" s="41"/>
      <c r="ABU96" s="41"/>
      <c r="ABV96" s="41"/>
      <c r="ABW96" s="41"/>
      <c r="ABX96" s="41"/>
      <c r="ABY96" s="41"/>
      <c r="ABZ96" s="41"/>
      <c r="ACA96" s="41"/>
      <c r="ACB96" s="41"/>
      <c r="ACC96" s="41"/>
      <c r="ACD96" s="41"/>
      <c r="ACE96" s="41"/>
      <c r="ACF96" s="41"/>
      <c r="ACG96" s="41"/>
      <c r="ACH96" s="41"/>
      <c r="ACI96" s="41"/>
      <c r="ACJ96" s="41"/>
      <c r="ACK96" s="41"/>
      <c r="ACL96" s="41"/>
      <c r="ACM96" s="41"/>
      <c r="ACN96" s="41"/>
      <c r="ACO96" s="41"/>
      <c r="ACP96" s="41"/>
      <c r="ACQ96" s="41"/>
      <c r="ACR96" s="41"/>
      <c r="ACS96" s="41"/>
      <c r="ACT96" s="41"/>
      <c r="ACU96" s="41"/>
      <c r="ACV96" s="41"/>
      <c r="ACW96" s="41"/>
      <c r="ACX96" s="41"/>
      <c r="ACY96" s="41"/>
      <c r="ACZ96" s="41"/>
      <c r="ADA96" s="41"/>
      <c r="ADB96" s="41"/>
      <c r="ADC96" s="41"/>
      <c r="ADD96" s="41"/>
      <c r="ADE96" s="41"/>
      <c r="ADF96" s="41"/>
      <c r="ADG96" s="41"/>
      <c r="ADH96" s="41"/>
      <c r="ADI96" s="41"/>
      <c r="ADJ96" s="41"/>
      <c r="ADK96" s="41"/>
      <c r="ADL96" s="41"/>
      <c r="ADM96" s="41"/>
      <c r="ADN96" s="41"/>
      <c r="ADO96" s="41"/>
      <c r="ADP96" s="41"/>
      <c r="ADQ96" s="41"/>
      <c r="ADR96" s="41"/>
      <c r="ADS96" s="41"/>
      <c r="ADT96" s="41"/>
      <c r="ADU96" s="41"/>
      <c r="ADV96" s="41"/>
      <c r="ADW96" s="41"/>
      <c r="ADX96" s="41"/>
      <c r="ADY96" s="41"/>
      <c r="ADZ96" s="41"/>
      <c r="AEA96" s="41"/>
      <c r="AEB96" s="41"/>
      <c r="AEC96" s="41"/>
      <c r="AED96" s="41"/>
      <c r="AEE96" s="41"/>
      <c r="AEF96" s="41"/>
      <c r="AEG96" s="41"/>
      <c r="AEH96" s="41"/>
      <c r="AEI96" s="41"/>
      <c r="AEJ96" s="41"/>
      <c r="AEK96" s="41"/>
      <c r="AEL96" s="41"/>
      <c r="AEM96" s="41"/>
      <c r="AEN96" s="41"/>
      <c r="AEO96" s="41"/>
      <c r="AEP96" s="41"/>
      <c r="AEQ96" s="41"/>
      <c r="AER96" s="41"/>
      <c r="AES96" s="41"/>
      <c r="AET96" s="41"/>
      <c r="AEU96" s="41"/>
      <c r="AEV96" s="41"/>
      <c r="AEW96" s="41"/>
      <c r="AEX96" s="41"/>
      <c r="AEY96" s="41"/>
      <c r="AEZ96" s="41"/>
      <c r="AFA96" s="41"/>
      <c r="AFB96" s="41"/>
      <c r="AFC96" s="41"/>
      <c r="AFD96" s="41"/>
      <c r="AFE96" s="41"/>
      <c r="AFF96" s="41"/>
      <c r="AFG96" s="41"/>
      <c r="AFH96" s="41"/>
      <c r="AFI96" s="41"/>
      <c r="AFJ96" s="41"/>
      <c r="AFK96" s="41"/>
      <c r="AFL96" s="41"/>
      <c r="AFM96" s="41"/>
      <c r="AFN96" s="41"/>
      <c r="AFO96" s="41"/>
      <c r="AFP96" s="41"/>
      <c r="AFQ96" s="41"/>
      <c r="AFR96" s="41"/>
      <c r="AFS96" s="41"/>
      <c r="AFT96" s="41"/>
      <c r="AFU96" s="41"/>
      <c r="AFV96" s="41"/>
      <c r="AFW96" s="41"/>
      <c r="AFX96" s="41"/>
      <c r="AFY96" s="41"/>
      <c r="AFZ96" s="41"/>
      <c r="AGA96" s="41"/>
      <c r="AGB96" s="41"/>
      <c r="AGC96" s="41"/>
      <c r="AGD96" s="41"/>
      <c r="AGE96" s="41"/>
      <c r="AGF96" s="41"/>
      <c r="AGG96" s="41"/>
      <c r="AGH96" s="41"/>
      <c r="AGI96" s="41"/>
      <c r="AGJ96" s="41"/>
      <c r="AGK96" s="41"/>
      <c r="AGL96" s="41"/>
      <c r="AGM96" s="41"/>
      <c r="AGN96" s="41"/>
      <c r="AGO96" s="41"/>
      <c r="AGP96" s="41"/>
      <c r="AGQ96" s="41"/>
      <c r="AGR96" s="41"/>
      <c r="AGS96" s="41"/>
      <c r="AGT96" s="41"/>
      <c r="AGU96" s="41"/>
      <c r="AGV96" s="41"/>
      <c r="AGW96" s="41"/>
      <c r="AGX96" s="41"/>
      <c r="AGY96" s="41"/>
      <c r="AGZ96" s="41"/>
      <c r="AHA96" s="41"/>
      <c r="AHB96" s="41"/>
      <c r="AHC96" s="41"/>
      <c r="AHD96" s="41"/>
      <c r="AHE96" s="41"/>
      <c r="AHF96" s="41"/>
      <c r="AHG96" s="41"/>
      <c r="AHH96" s="41"/>
      <c r="AHI96" s="41"/>
      <c r="AHJ96" s="41"/>
      <c r="AHK96" s="41"/>
      <c r="AHL96" s="41"/>
      <c r="AHM96" s="41"/>
      <c r="AHN96" s="41"/>
      <c r="AHO96" s="41"/>
      <c r="AHP96" s="41"/>
      <c r="AHQ96" s="41"/>
      <c r="AHR96" s="41"/>
      <c r="AHS96" s="41"/>
      <c r="AHT96" s="41"/>
      <c r="AHU96" s="41"/>
      <c r="AHV96" s="41"/>
      <c r="AHW96" s="41"/>
      <c r="AHX96" s="41"/>
      <c r="AHY96" s="41"/>
      <c r="AHZ96" s="41"/>
      <c r="AIA96" s="41"/>
      <c r="AIB96" s="41"/>
      <c r="AIC96" s="41"/>
      <c r="AID96" s="41"/>
      <c r="AIE96" s="41"/>
      <c r="AIF96" s="41"/>
      <c r="AIG96" s="41"/>
      <c r="AIH96" s="41"/>
      <c r="AII96" s="41"/>
      <c r="AIJ96" s="41"/>
      <c r="AIK96" s="41"/>
      <c r="AIL96" s="41"/>
      <c r="AIM96" s="41"/>
      <c r="AIN96" s="41"/>
      <c r="AIO96" s="41"/>
      <c r="AIP96" s="41"/>
      <c r="AIQ96" s="41"/>
      <c r="AIR96" s="41"/>
      <c r="AIS96" s="41"/>
      <c r="AIT96" s="41"/>
      <c r="AIU96" s="41"/>
      <c r="AIV96" s="41"/>
      <c r="AIW96" s="41"/>
      <c r="AIX96" s="41"/>
      <c r="AIY96" s="41"/>
      <c r="AIZ96" s="41"/>
      <c r="AJA96" s="41"/>
      <c r="AJB96" s="41"/>
      <c r="AJC96" s="41"/>
      <c r="AJD96" s="41"/>
      <c r="AJE96" s="41"/>
      <c r="AJF96" s="41"/>
      <c r="AJG96" s="41"/>
      <c r="AJH96" s="41"/>
      <c r="AJI96" s="41"/>
      <c r="AJJ96" s="41"/>
      <c r="AJK96" s="41"/>
      <c r="AJL96" s="41"/>
      <c r="AJM96" s="41"/>
      <c r="AJN96" s="41"/>
      <c r="AJO96" s="41"/>
      <c r="AJP96" s="41"/>
      <c r="AJQ96" s="41"/>
      <c r="AJR96" s="41"/>
      <c r="AJS96" s="41"/>
      <c r="AJT96" s="41"/>
      <c r="AJU96" s="41"/>
      <c r="AJV96" s="41"/>
      <c r="AJW96" s="41"/>
      <c r="AJX96" s="41"/>
      <c r="AJY96" s="41"/>
      <c r="AJZ96" s="41"/>
      <c r="AKA96" s="41"/>
      <c r="AKB96" s="41"/>
      <c r="AKC96" s="41"/>
      <c r="AKD96" s="41"/>
      <c r="AKE96" s="41"/>
      <c r="AKF96" s="41"/>
      <c r="AKG96" s="41"/>
      <c r="AKH96" s="41"/>
      <c r="AKI96" s="41"/>
      <c r="AKJ96" s="41"/>
      <c r="AKK96" s="41"/>
      <c r="AKL96" s="41"/>
      <c r="AKM96" s="41"/>
      <c r="AKN96" s="41"/>
      <c r="AKO96" s="41"/>
      <c r="AKP96" s="41"/>
      <c r="AKQ96" s="41"/>
      <c r="AKR96" s="41"/>
      <c r="AKS96" s="41"/>
      <c r="AKT96" s="41"/>
      <c r="AKU96" s="41"/>
      <c r="AKV96" s="41"/>
      <c r="AKW96" s="41"/>
      <c r="AKX96" s="41"/>
      <c r="AKY96" s="41"/>
      <c r="AKZ96" s="41"/>
      <c r="ALA96" s="41"/>
      <c r="ALB96" s="41"/>
      <c r="ALC96" s="41"/>
      <c r="ALD96" s="41"/>
      <c r="ALE96" s="41"/>
      <c r="ALF96" s="41"/>
      <c r="ALG96" s="41"/>
      <c r="ALH96" s="41"/>
      <c r="ALI96" s="41"/>
      <c r="ALJ96" s="41"/>
      <c r="ALK96" s="41"/>
      <c r="ALL96" s="41"/>
      <c r="ALM96" s="41"/>
      <c r="ALN96" s="41"/>
      <c r="ALO96" s="41"/>
      <c r="ALP96" s="41"/>
      <c r="ALQ96" s="41"/>
      <c r="ALR96" s="41"/>
      <c r="ALS96" s="41"/>
      <c r="ALT96" s="41"/>
      <c r="ALU96" s="41"/>
      <c r="ALV96" s="41"/>
      <c r="ALW96" s="41"/>
      <c r="ALX96" s="41"/>
      <c r="ALY96" s="41"/>
      <c r="ALZ96" s="41"/>
      <c r="AMA96" s="41"/>
      <c r="AMB96" s="41"/>
      <c r="AMC96" s="41"/>
      <c r="AMD96" s="41"/>
      <c r="AME96" s="41"/>
      <c r="AMF96" s="41"/>
      <c r="AMG96" s="41"/>
      <c r="AMH96" s="41"/>
      <c r="AMI96" s="41"/>
      <c r="AMJ96" s="41"/>
      <c r="AMK96" s="41"/>
      <c r="AML96" s="41"/>
      <c r="AMM96" s="41"/>
      <c r="AMN96" s="41"/>
      <c r="AMO96" s="41"/>
      <c r="AMP96" s="41"/>
      <c r="AMQ96" s="41"/>
      <c r="AMR96" s="41"/>
      <c r="AMS96" s="41"/>
      <c r="AMT96" s="41"/>
      <c r="AMU96" s="41"/>
      <c r="AMV96" s="41"/>
      <c r="AMW96" s="41"/>
      <c r="AMX96" s="41"/>
      <c r="AMY96" s="41"/>
      <c r="AMZ96" s="41"/>
      <c r="ANA96" s="41"/>
      <c r="ANB96" s="41"/>
      <c r="ANC96" s="41"/>
      <c r="AND96" s="41"/>
      <c r="ANE96" s="41"/>
      <c r="ANF96" s="41"/>
      <c r="ANG96" s="41"/>
      <c r="ANH96" s="41"/>
      <c r="ANI96" s="41"/>
      <c r="ANJ96" s="41"/>
      <c r="ANK96" s="41"/>
      <c r="ANL96" s="41"/>
      <c r="ANM96" s="41"/>
      <c r="ANN96" s="41"/>
      <c r="ANO96" s="41"/>
      <c r="ANP96" s="41"/>
      <c r="ANQ96" s="41"/>
      <c r="ANR96" s="41"/>
      <c r="ANS96" s="41"/>
      <c r="ANT96" s="41"/>
      <c r="ANU96" s="41"/>
      <c r="ANV96" s="41"/>
      <c r="ANW96" s="41"/>
      <c r="ANX96" s="41"/>
      <c r="ANY96" s="41"/>
      <c r="ANZ96" s="41"/>
      <c r="AOA96" s="41"/>
      <c r="AOB96" s="41"/>
      <c r="AOC96" s="41"/>
      <c r="AOD96" s="41"/>
      <c r="AOE96" s="41"/>
      <c r="AOF96" s="41"/>
      <c r="AOG96" s="41"/>
      <c r="AOH96" s="41"/>
      <c r="AOI96" s="41"/>
      <c r="AOJ96" s="41"/>
      <c r="AOK96" s="41"/>
      <c r="AOL96" s="41"/>
      <c r="AOM96" s="41"/>
      <c r="AON96" s="41"/>
      <c r="AOO96" s="41"/>
      <c r="AOP96" s="41"/>
      <c r="AOQ96" s="41"/>
      <c r="AOR96" s="41"/>
      <c r="AOS96" s="41"/>
      <c r="AOT96" s="41"/>
      <c r="AOU96" s="41"/>
      <c r="AOV96" s="41"/>
      <c r="AOW96" s="41"/>
      <c r="AOX96" s="41"/>
      <c r="AOY96" s="41"/>
      <c r="AOZ96" s="41"/>
      <c r="APA96" s="41"/>
      <c r="APB96" s="41"/>
      <c r="APC96" s="41"/>
      <c r="APD96" s="41"/>
      <c r="APE96" s="41"/>
      <c r="APF96" s="41"/>
      <c r="APG96" s="41"/>
      <c r="APH96" s="41"/>
      <c r="API96" s="41"/>
      <c r="APJ96" s="41"/>
      <c r="APK96" s="41"/>
      <c r="APL96" s="41"/>
      <c r="APM96" s="41"/>
      <c r="APN96" s="41"/>
      <c r="APO96" s="41"/>
      <c r="APP96" s="41"/>
      <c r="APQ96" s="41"/>
      <c r="APR96" s="41"/>
      <c r="APS96" s="41"/>
      <c r="APT96" s="41"/>
      <c r="APU96" s="41"/>
      <c r="APV96" s="41"/>
      <c r="APW96" s="41"/>
      <c r="APX96" s="41"/>
      <c r="APY96" s="41"/>
      <c r="APZ96" s="41"/>
      <c r="AQA96" s="41"/>
      <c r="AQB96" s="41"/>
      <c r="AQC96" s="41"/>
      <c r="AQD96" s="41"/>
      <c r="AQE96" s="41"/>
      <c r="AQF96" s="41"/>
      <c r="AQG96" s="41"/>
      <c r="AQH96" s="41"/>
      <c r="AQI96" s="41"/>
      <c r="AQJ96" s="41"/>
      <c r="AQK96" s="41"/>
      <c r="AQL96" s="41"/>
      <c r="AQM96" s="41"/>
      <c r="AQN96" s="41"/>
      <c r="AQO96" s="41"/>
      <c r="AQP96" s="41"/>
      <c r="AQQ96" s="41"/>
      <c r="AQR96" s="41"/>
      <c r="AQS96" s="41"/>
      <c r="AQT96" s="41"/>
      <c r="AQU96" s="41"/>
      <c r="AQV96" s="41"/>
      <c r="AQW96" s="41"/>
      <c r="AQX96" s="41"/>
      <c r="AQY96" s="41"/>
      <c r="AQZ96" s="41"/>
      <c r="ARA96" s="41"/>
      <c r="ARB96" s="41"/>
      <c r="ARC96" s="41"/>
      <c r="ARD96" s="41"/>
      <c r="ARE96" s="41"/>
      <c r="ARF96" s="41"/>
      <c r="ARG96" s="41"/>
      <c r="ARH96" s="41"/>
      <c r="ARI96" s="41"/>
      <c r="ARJ96" s="41"/>
      <c r="ARK96" s="41"/>
      <c r="ARL96" s="41"/>
      <c r="ARM96" s="41"/>
      <c r="ARN96" s="41"/>
      <c r="ARO96" s="41"/>
      <c r="ARP96" s="41"/>
      <c r="ARQ96" s="41"/>
      <c r="ARR96" s="41"/>
      <c r="ARS96" s="41"/>
      <c r="ART96" s="41"/>
      <c r="ARU96" s="41"/>
      <c r="ARV96" s="41"/>
      <c r="ARW96" s="41"/>
      <c r="ARX96" s="41"/>
      <c r="ARY96" s="41"/>
      <c r="ARZ96" s="41"/>
      <c r="ASA96" s="41"/>
      <c r="ASB96" s="41"/>
      <c r="ASC96" s="41"/>
      <c r="ASD96" s="41"/>
      <c r="ASE96" s="41"/>
      <c r="ASF96" s="41"/>
      <c r="ASG96" s="41"/>
      <c r="ASH96" s="41"/>
      <c r="ASI96" s="41"/>
      <c r="ASJ96" s="41"/>
      <c r="ASK96" s="41"/>
      <c r="ASL96" s="41"/>
      <c r="ASM96" s="41"/>
      <c r="ASN96" s="41"/>
      <c r="ASO96" s="41"/>
      <c r="ASP96" s="41"/>
      <c r="ASQ96" s="41"/>
      <c r="ASR96" s="41"/>
      <c r="ASS96" s="41"/>
      <c r="AST96" s="41"/>
      <c r="ASU96" s="41"/>
      <c r="ASV96" s="41"/>
      <c r="ASW96" s="41"/>
      <c r="ASX96" s="41"/>
      <c r="ASY96" s="41"/>
      <c r="ASZ96" s="41"/>
      <c r="ATA96" s="41"/>
      <c r="ATB96" s="41"/>
      <c r="ATC96" s="41"/>
      <c r="ATD96" s="41"/>
      <c r="ATE96" s="41"/>
      <c r="ATF96" s="41"/>
      <c r="ATG96" s="41"/>
      <c r="ATH96" s="41"/>
      <c r="ATI96" s="41"/>
      <c r="ATJ96" s="41"/>
      <c r="ATK96" s="41"/>
      <c r="ATL96" s="41"/>
      <c r="ATM96" s="41"/>
      <c r="ATN96" s="41"/>
      <c r="ATO96" s="41"/>
      <c r="ATP96" s="41"/>
      <c r="ATQ96" s="41"/>
      <c r="ATR96" s="41"/>
      <c r="ATS96" s="41"/>
      <c r="ATT96" s="41"/>
      <c r="ATU96" s="41"/>
      <c r="ATV96" s="41"/>
      <c r="ATW96" s="41"/>
      <c r="ATX96" s="41"/>
      <c r="ATY96" s="41"/>
      <c r="ATZ96" s="41"/>
      <c r="AUA96" s="41"/>
      <c r="AUB96" s="41"/>
      <c r="AUC96" s="41"/>
      <c r="AUD96" s="41"/>
      <c r="AUE96" s="41"/>
      <c r="AUF96" s="41"/>
      <c r="AUG96" s="41"/>
      <c r="AUH96" s="41"/>
      <c r="AUI96" s="41"/>
      <c r="AUJ96" s="41"/>
      <c r="AUK96" s="41"/>
      <c r="AUL96" s="41"/>
      <c r="AUM96" s="41"/>
      <c r="AUN96" s="41"/>
      <c r="AUO96" s="41"/>
      <c r="AUP96" s="41"/>
      <c r="AUQ96" s="41"/>
      <c r="AUR96" s="41"/>
      <c r="AUS96" s="41"/>
      <c r="AUT96" s="41"/>
      <c r="AUU96" s="41"/>
      <c r="AUV96" s="41"/>
      <c r="AUW96" s="41"/>
      <c r="AUX96" s="41"/>
      <c r="AUY96" s="41"/>
      <c r="AUZ96" s="41"/>
      <c r="AVA96" s="41"/>
      <c r="AVB96" s="41"/>
      <c r="AVC96" s="41"/>
      <c r="AVD96" s="41"/>
      <c r="AVE96" s="41"/>
      <c r="AVF96" s="41"/>
      <c r="AVG96" s="41"/>
      <c r="AVH96" s="41"/>
      <c r="AVI96" s="41"/>
      <c r="AVJ96" s="41"/>
      <c r="AVK96" s="41"/>
      <c r="AVL96" s="41"/>
      <c r="AVM96" s="41"/>
      <c r="AVN96" s="41"/>
      <c r="AVO96" s="41"/>
      <c r="AVP96" s="41"/>
      <c r="AVQ96" s="41"/>
      <c r="AVR96" s="41"/>
      <c r="AVS96" s="41"/>
      <c r="AVT96" s="41"/>
      <c r="AVU96" s="41"/>
      <c r="AVV96" s="41"/>
      <c r="AVW96" s="41"/>
      <c r="AVX96" s="41"/>
      <c r="AVY96" s="41"/>
      <c r="AVZ96" s="41"/>
      <c r="AWA96" s="41"/>
      <c r="AWB96" s="41"/>
      <c r="AWC96" s="41"/>
      <c r="AWD96" s="41"/>
      <c r="AWE96" s="41"/>
      <c r="AWF96" s="41"/>
      <c r="AWG96" s="41"/>
      <c r="AWH96" s="41"/>
      <c r="AWI96" s="41"/>
      <c r="AWJ96" s="41"/>
      <c r="AWK96" s="41"/>
      <c r="AWL96" s="41"/>
      <c r="AWM96" s="41"/>
      <c r="AWN96" s="41"/>
      <c r="AWO96" s="41"/>
      <c r="AWP96" s="41"/>
      <c r="AWQ96" s="41"/>
      <c r="AWR96" s="41"/>
      <c r="AWS96" s="41"/>
      <c r="AWT96" s="41"/>
      <c r="AWU96" s="41"/>
      <c r="AWV96" s="41"/>
      <c r="AWW96" s="41"/>
      <c r="AWX96" s="41"/>
      <c r="AWY96" s="41"/>
      <c r="AWZ96" s="41"/>
      <c r="AXA96" s="41"/>
      <c r="AXB96" s="41"/>
      <c r="AXC96" s="41"/>
      <c r="AXD96" s="41"/>
      <c r="AXE96" s="41"/>
      <c r="AXF96" s="41"/>
      <c r="AXG96" s="41"/>
      <c r="AXH96" s="41"/>
      <c r="AXI96" s="41"/>
      <c r="AXJ96" s="41"/>
      <c r="AXK96" s="41"/>
      <c r="AXL96" s="41"/>
      <c r="AXM96" s="41"/>
      <c r="AXN96" s="41"/>
      <c r="AXO96" s="41"/>
      <c r="AXP96" s="41"/>
      <c r="AXQ96" s="41"/>
      <c r="AXR96" s="41"/>
      <c r="AXS96" s="41"/>
      <c r="AXT96" s="41"/>
      <c r="AXU96" s="41"/>
      <c r="AXV96" s="41"/>
      <c r="AXW96" s="41"/>
      <c r="AXX96" s="41"/>
      <c r="AXY96" s="41"/>
      <c r="AXZ96" s="41"/>
      <c r="AYA96" s="41"/>
      <c r="AYB96" s="41"/>
      <c r="AYC96" s="41"/>
      <c r="AYD96" s="41"/>
      <c r="AYE96" s="41"/>
      <c r="AYF96" s="41"/>
      <c r="AYG96" s="41"/>
      <c r="AYH96" s="41"/>
      <c r="AYI96" s="41"/>
      <c r="AYJ96" s="41"/>
      <c r="AYK96" s="41"/>
      <c r="AYL96" s="41"/>
      <c r="AYM96" s="41"/>
      <c r="AYN96" s="41"/>
      <c r="AYO96" s="41"/>
      <c r="AYP96" s="41"/>
      <c r="AYQ96" s="41"/>
      <c r="AYR96" s="41"/>
      <c r="AYS96" s="41"/>
      <c r="AYT96" s="41"/>
      <c r="AYU96" s="41"/>
      <c r="AYV96" s="41"/>
      <c r="AYW96" s="41"/>
      <c r="AYX96" s="41"/>
      <c r="AYY96" s="41"/>
      <c r="AYZ96" s="41"/>
      <c r="AZA96" s="41"/>
      <c r="AZB96" s="41"/>
      <c r="AZC96" s="41"/>
      <c r="AZD96" s="41"/>
      <c r="AZE96" s="41"/>
      <c r="AZF96" s="41"/>
      <c r="AZG96" s="41"/>
      <c r="AZH96" s="41"/>
      <c r="AZI96" s="41"/>
      <c r="AZJ96" s="41"/>
      <c r="AZK96" s="41"/>
      <c r="AZL96" s="41"/>
      <c r="AZM96" s="41"/>
      <c r="AZN96" s="41"/>
      <c r="AZO96" s="41"/>
      <c r="AZP96" s="41"/>
      <c r="AZQ96" s="41"/>
      <c r="AZR96" s="41"/>
      <c r="AZS96" s="41"/>
      <c r="AZT96" s="41"/>
      <c r="AZU96" s="41"/>
      <c r="AZV96" s="41"/>
      <c r="AZW96" s="41"/>
      <c r="AZX96" s="41"/>
      <c r="AZY96" s="41"/>
      <c r="AZZ96" s="41"/>
      <c r="BAA96" s="41"/>
      <c r="BAB96" s="41"/>
      <c r="BAC96" s="41"/>
      <c r="BAD96" s="41"/>
      <c r="BAE96" s="41"/>
      <c r="BAF96" s="41"/>
      <c r="BAG96" s="41"/>
      <c r="BAH96" s="41"/>
      <c r="BAI96" s="41"/>
      <c r="BAJ96" s="41"/>
      <c r="BAK96" s="41"/>
      <c r="BAL96" s="41"/>
      <c r="BAM96" s="41"/>
      <c r="BAN96" s="41"/>
      <c r="BAO96" s="41"/>
      <c r="BAP96" s="41"/>
      <c r="BAQ96" s="41"/>
      <c r="BAR96" s="41"/>
      <c r="BAS96" s="41"/>
      <c r="BAT96" s="41"/>
      <c r="BAU96" s="41"/>
      <c r="BAV96" s="41"/>
      <c r="BAW96" s="41"/>
      <c r="BAX96" s="41"/>
      <c r="BAY96" s="41"/>
      <c r="BAZ96" s="41"/>
      <c r="BBA96" s="41"/>
      <c r="BBB96" s="41"/>
      <c r="BBC96" s="41"/>
      <c r="BBD96" s="41"/>
      <c r="BBE96" s="41"/>
      <c r="BBF96" s="41"/>
      <c r="BBG96" s="41"/>
      <c r="BBH96" s="41"/>
      <c r="BBI96" s="41"/>
      <c r="BBJ96" s="41"/>
      <c r="BBK96" s="41"/>
      <c r="BBL96" s="41"/>
      <c r="BBM96" s="41"/>
      <c r="BBN96" s="41"/>
      <c r="BBO96" s="41"/>
      <c r="BBP96" s="41"/>
      <c r="BBQ96" s="41"/>
      <c r="BBR96" s="41"/>
      <c r="BBS96" s="41"/>
      <c r="BBT96" s="41"/>
      <c r="BBU96" s="41"/>
      <c r="BBV96" s="41"/>
      <c r="BBW96" s="41"/>
      <c r="BBX96" s="41"/>
      <c r="BBY96" s="41"/>
      <c r="BBZ96" s="41"/>
      <c r="BCA96" s="41"/>
      <c r="BCB96" s="41"/>
      <c r="BCC96" s="41"/>
      <c r="BCD96" s="41"/>
      <c r="BCE96" s="41"/>
      <c r="BCF96" s="41"/>
      <c r="BCG96" s="41"/>
      <c r="BCH96" s="41"/>
      <c r="BCI96" s="41"/>
      <c r="BCJ96" s="41"/>
      <c r="BCK96" s="41"/>
      <c r="BCL96" s="41"/>
      <c r="BCM96" s="41"/>
      <c r="BCN96" s="41"/>
      <c r="BCO96" s="41"/>
      <c r="BCP96" s="41"/>
      <c r="BCQ96" s="41"/>
      <c r="BCR96" s="41"/>
      <c r="BCS96" s="41"/>
      <c r="BCT96" s="41"/>
      <c r="BCU96" s="41"/>
      <c r="BCV96" s="41"/>
      <c r="BCW96" s="41"/>
      <c r="BCX96" s="41"/>
      <c r="BCY96" s="41"/>
      <c r="BCZ96" s="41"/>
      <c r="BDA96" s="41"/>
      <c r="BDB96" s="41"/>
      <c r="BDC96" s="41"/>
      <c r="BDD96" s="41"/>
      <c r="BDE96" s="41"/>
      <c r="BDF96" s="41"/>
      <c r="BDG96" s="41"/>
      <c r="BDH96" s="41"/>
      <c r="BDI96" s="41"/>
      <c r="BDJ96" s="41"/>
      <c r="BDK96" s="41"/>
      <c r="BDL96" s="41"/>
      <c r="BDM96" s="41"/>
      <c r="BDN96" s="41"/>
      <c r="BDO96" s="41"/>
      <c r="BDP96" s="41"/>
      <c r="BDQ96" s="41"/>
      <c r="BDR96" s="41"/>
      <c r="BDS96" s="41"/>
      <c r="BDT96" s="41"/>
      <c r="BDU96" s="41"/>
      <c r="BDV96" s="41"/>
      <c r="BDW96" s="41"/>
      <c r="BDX96" s="41"/>
      <c r="BDY96" s="41"/>
      <c r="BDZ96" s="41"/>
      <c r="BEA96" s="41"/>
      <c r="BEB96" s="41"/>
      <c r="BEC96" s="41"/>
      <c r="BED96" s="41"/>
      <c r="BEE96" s="41"/>
      <c r="BEF96" s="41"/>
      <c r="BEG96" s="41"/>
      <c r="BEH96" s="41"/>
      <c r="BEI96" s="41"/>
      <c r="BEJ96" s="41"/>
      <c r="BEK96" s="41"/>
      <c r="BEL96" s="41"/>
      <c r="BEM96" s="41"/>
      <c r="BEN96" s="41"/>
      <c r="BEO96" s="41"/>
      <c r="BEP96" s="41"/>
      <c r="BEQ96" s="41"/>
      <c r="BER96" s="41"/>
      <c r="BES96" s="41"/>
      <c r="BET96" s="41"/>
      <c r="BEU96" s="41"/>
      <c r="BEV96" s="41"/>
      <c r="BEW96" s="41"/>
      <c r="BEX96" s="41"/>
      <c r="BEY96" s="41"/>
      <c r="BEZ96" s="41"/>
      <c r="BFA96" s="41"/>
      <c r="BFB96" s="41"/>
      <c r="BFC96" s="41"/>
      <c r="BFD96" s="41"/>
      <c r="BFE96" s="41"/>
      <c r="BFF96" s="41"/>
      <c r="BFG96" s="41"/>
      <c r="BFH96" s="41"/>
      <c r="BFI96" s="41"/>
      <c r="BFJ96" s="41"/>
      <c r="BFK96" s="41"/>
      <c r="BFL96" s="41"/>
      <c r="BFM96" s="41"/>
      <c r="BFN96" s="41"/>
      <c r="BFO96" s="41"/>
      <c r="BFP96" s="41"/>
      <c r="BFQ96" s="41"/>
      <c r="BFR96" s="41"/>
      <c r="BFS96" s="41"/>
      <c r="BFT96" s="41"/>
      <c r="BFU96" s="41"/>
      <c r="BFV96" s="41"/>
      <c r="BFW96" s="41"/>
      <c r="BFX96" s="41"/>
      <c r="BFY96" s="41"/>
      <c r="BFZ96" s="41"/>
      <c r="BGA96" s="41"/>
      <c r="BGB96" s="41"/>
      <c r="BGC96" s="41"/>
      <c r="BGD96" s="41"/>
      <c r="BGE96" s="41"/>
      <c r="BGF96" s="41"/>
      <c r="BGG96" s="41"/>
      <c r="BGH96" s="41"/>
      <c r="BGI96" s="41"/>
      <c r="BGJ96" s="41"/>
      <c r="BGK96" s="41"/>
      <c r="BGL96" s="41"/>
      <c r="BGM96" s="41"/>
      <c r="BGN96" s="41"/>
      <c r="BGO96" s="41"/>
      <c r="BGP96" s="41"/>
      <c r="BGQ96" s="41"/>
      <c r="BGR96" s="41"/>
      <c r="BGS96" s="41"/>
      <c r="BGT96" s="41"/>
      <c r="BGU96" s="41"/>
      <c r="BGV96" s="41"/>
      <c r="BGW96" s="41"/>
      <c r="BGX96" s="41"/>
      <c r="BGY96" s="41"/>
      <c r="BGZ96" s="41"/>
      <c r="BHA96" s="41"/>
      <c r="BHB96" s="41"/>
      <c r="BHC96" s="41"/>
      <c r="BHD96" s="41"/>
      <c r="BHE96" s="41"/>
      <c r="BHF96" s="41"/>
      <c r="BHG96" s="41"/>
      <c r="BHH96" s="41"/>
      <c r="BHI96" s="41"/>
      <c r="BHJ96" s="41"/>
      <c r="BHK96" s="41"/>
      <c r="BHL96" s="41"/>
      <c r="BHM96" s="41"/>
      <c r="BHN96" s="41"/>
      <c r="BHO96" s="41"/>
      <c r="BHP96" s="41"/>
      <c r="BHQ96" s="41"/>
      <c r="BHR96" s="41"/>
      <c r="BHS96" s="41"/>
      <c r="BHT96" s="41"/>
      <c r="BHU96" s="41"/>
      <c r="BHV96" s="41"/>
      <c r="BHW96" s="41"/>
      <c r="BHX96" s="41"/>
      <c r="BHY96" s="41"/>
      <c r="BHZ96" s="41"/>
      <c r="BIA96" s="41"/>
      <c r="BIB96" s="41"/>
      <c r="BIC96" s="41"/>
      <c r="BID96" s="41"/>
      <c r="BIE96" s="41"/>
      <c r="BIF96" s="41"/>
      <c r="BIG96" s="41"/>
      <c r="BIH96" s="41"/>
      <c r="BII96" s="41"/>
      <c r="BIJ96" s="41"/>
      <c r="BIK96" s="41"/>
      <c r="BIL96" s="41"/>
      <c r="BIM96" s="41"/>
      <c r="BIN96" s="41"/>
      <c r="BIO96" s="41"/>
      <c r="BIP96" s="41"/>
      <c r="BIQ96" s="41"/>
      <c r="BIR96" s="41"/>
      <c r="BIS96" s="41"/>
      <c r="BIT96" s="41"/>
      <c r="BIU96" s="41"/>
      <c r="BIV96" s="41"/>
      <c r="BIW96" s="41"/>
      <c r="BIX96" s="41"/>
      <c r="BIY96" s="41"/>
      <c r="BIZ96" s="41"/>
      <c r="BJA96" s="41"/>
      <c r="BJB96" s="41"/>
      <c r="BJC96" s="41"/>
      <c r="BJD96" s="41"/>
      <c r="BJE96" s="41"/>
      <c r="BJF96" s="41"/>
      <c r="BJG96" s="41"/>
      <c r="BJH96" s="41"/>
      <c r="BJI96" s="41"/>
      <c r="BJJ96" s="41"/>
      <c r="BJK96" s="41"/>
      <c r="BJL96" s="41"/>
      <c r="BJM96" s="41"/>
      <c r="BJN96" s="41"/>
      <c r="BJO96" s="41"/>
      <c r="BJP96" s="41"/>
      <c r="BJQ96" s="41"/>
      <c r="BJR96" s="41"/>
      <c r="BJS96" s="41"/>
      <c r="BJT96" s="41"/>
      <c r="BJU96" s="41"/>
      <c r="BJV96" s="41"/>
      <c r="BJW96" s="41"/>
      <c r="BJX96" s="41"/>
      <c r="BJY96" s="41"/>
      <c r="BJZ96" s="41"/>
      <c r="BKA96" s="41"/>
      <c r="BKB96" s="41"/>
      <c r="BKC96" s="41"/>
      <c r="BKD96" s="41"/>
      <c r="BKE96" s="41"/>
      <c r="BKF96" s="41"/>
      <c r="BKG96" s="41"/>
      <c r="BKH96" s="41"/>
      <c r="BKI96" s="41"/>
      <c r="BKJ96" s="41"/>
      <c r="BKK96" s="41"/>
      <c r="BKL96" s="41"/>
      <c r="BKM96" s="41"/>
      <c r="BKN96" s="41"/>
      <c r="BKO96" s="41"/>
      <c r="BKP96" s="41"/>
      <c r="BKQ96" s="41"/>
      <c r="BKR96" s="41"/>
      <c r="BKS96" s="41"/>
      <c r="BKT96" s="41"/>
      <c r="BKU96" s="41"/>
      <c r="BKV96" s="41"/>
      <c r="BKW96" s="41"/>
      <c r="BKX96" s="41"/>
      <c r="BKY96" s="41"/>
      <c r="BKZ96" s="41"/>
      <c r="BLA96" s="41"/>
      <c r="BLB96" s="41"/>
      <c r="BLC96" s="41"/>
      <c r="BLD96" s="41"/>
      <c r="BLE96" s="41"/>
      <c r="BLF96" s="41"/>
      <c r="BLG96" s="41"/>
      <c r="BLH96" s="41"/>
      <c r="BLI96" s="41"/>
      <c r="BLJ96" s="41"/>
      <c r="BLK96" s="41"/>
      <c r="BLL96" s="41"/>
      <c r="BLM96" s="41"/>
      <c r="BLN96" s="41"/>
      <c r="BLO96" s="41"/>
      <c r="BLP96" s="41"/>
      <c r="BLQ96" s="41"/>
      <c r="BLR96" s="41"/>
      <c r="BLS96" s="41"/>
      <c r="BLT96" s="41"/>
      <c r="BLU96" s="41"/>
      <c r="BLV96" s="41"/>
      <c r="BLW96" s="41"/>
      <c r="BLX96" s="41"/>
      <c r="BLY96" s="41"/>
      <c r="BLZ96" s="41"/>
      <c r="BMA96" s="41"/>
      <c r="BMB96" s="41"/>
      <c r="BMC96" s="41"/>
      <c r="BMD96" s="41"/>
      <c r="BME96" s="41"/>
      <c r="BMF96" s="41"/>
      <c r="BMG96" s="41"/>
      <c r="BMH96" s="41"/>
      <c r="BMI96" s="41"/>
      <c r="BMJ96" s="41"/>
      <c r="BMK96" s="41"/>
      <c r="BML96" s="41"/>
      <c r="BMM96" s="41"/>
      <c r="BMN96" s="41"/>
      <c r="BMO96" s="41"/>
      <c r="BMP96" s="41"/>
      <c r="BMQ96" s="41"/>
      <c r="BMR96" s="41"/>
      <c r="BMS96" s="41"/>
      <c r="BMT96" s="41"/>
      <c r="BMU96" s="41"/>
      <c r="BMV96" s="41"/>
      <c r="BMW96" s="41"/>
      <c r="BMX96" s="41"/>
      <c r="BMY96" s="41"/>
      <c r="BMZ96" s="41"/>
      <c r="BNA96" s="41"/>
      <c r="BNB96" s="41"/>
      <c r="BNC96" s="41"/>
      <c r="BND96" s="41"/>
      <c r="BNE96" s="41"/>
      <c r="BNF96" s="41"/>
      <c r="BNG96" s="41"/>
      <c r="BNH96" s="41"/>
      <c r="BNI96" s="41"/>
      <c r="BNJ96" s="41"/>
      <c r="BNK96" s="41"/>
      <c r="BNL96" s="41"/>
      <c r="BNM96" s="41"/>
      <c r="BNN96" s="41"/>
      <c r="BNO96" s="41"/>
      <c r="BNP96" s="41"/>
      <c r="BNQ96" s="41"/>
      <c r="BNR96" s="41"/>
      <c r="BNS96" s="41"/>
      <c r="BNT96" s="41"/>
      <c r="BNU96" s="41"/>
      <c r="BNV96" s="41"/>
      <c r="BNW96" s="41"/>
      <c r="BNX96" s="41"/>
      <c r="BNY96" s="41"/>
      <c r="BNZ96" s="41"/>
      <c r="BOA96" s="41"/>
      <c r="BOB96" s="41"/>
      <c r="BOC96" s="41"/>
      <c r="BOD96" s="41"/>
      <c r="BOE96" s="41"/>
      <c r="BOF96" s="41"/>
      <c r="BOG96" s="41"/>
      <c r="BOH96" s="41"/>
      <c r="BOI96" s="41"/>
      <c r="BOJ96" s="41"/>
      <c r="BOK96" s="41"/>
      <c r="BOL96" s="41"/>
      <c r="BOM96" s="41"/>
      <c r="BON96" s="41"/>
      <c r="BOO96" s="41"/>
      <c r="BOP96" s="41"/>
      <c r="BOQ96" s="41"/>
      <c r="BOR96" s="41"/>
      <c r="BOS96" s="41"/>
      <c r="BOT96" s="41"/>
      <c r="BOU96" s="41"/>
      <c r="BOV96" s="41"/>
      <c r="BOW96" s="41"/>
      <c r="BOX96" s="41"/>
      <c r="BOY96" s="41"/>
      <c r="BOZ96" s="41"/>
      <c r="BPA96" s="41"/>
      <c r="BPB96" s="41"/>
      <c r="BPC96" s="41"/>
      <c r="BPD96" s="41"/>
      <c r="BPE96" s="41"/>
      <c r="BPF96" s="41"/>
      <c r="BPG96" s="41"/>
      <c r="BPH96" s="41"/>
      <c r="BPI96" s="41"/>
      <c r="BPJ96" s="41"/>
      <c r="BPK96" s="41"/>
      <c r="BPL96" s="41"/>
      <c r="BPM96" s="41"/>
      <c r="BPN96" s="41"/>
      <c r="BPO96" s="41"/>
      <c r="BPP96" s="41"/>
      <c r="BPQ96" s="41"/>
      <c r="BPR96" s="41"/>
      <c r="BPS96" s="41"/>
      <c r="BPT96" s="41"/>
      <c r="BPU96" s="41"/>
      <c r="BPV96" s="41"/>
      <c r="BPW96" s="41"/>
      <c r="BPX96" s="41"/>
      <c r="BPY96" s="41"/>
      <c r="BPZ96" s="41"/>
      <c r="BQA96" s="41"/>
      <c r="BQB96" s="41"/>
      <c r="BQC96" s="41"/>
      <c r="BQD96" s="41"/>
      <c r="BQE96" s="41"/>
      <c r="BQF96" s="41"/>
      <c r="BQG96" s="41"/>
      <c r="BQH96" s="41"/>
      <c r="BQI96" s="41"/>
      <c r="BQJ96" s="41"/>
      <c r="BQK96" s="41"/>
      <c r="BQL96" s="41"/>
      <c r="BQM96" s="41"/>
      <c r="BQN96" s="41"/>
      <c r="BQO96" s="41"/>
      <c r="BQP96" s="41"/>
      <c r="BQQ96" s="41"/>
      <c r="BQR96" s="41"/>
      <c r="BQS96" s="41"/>
      <c r="BQT96" s="41"/>
      <c r="BQU96" s="41"/>
      <c r="BQV96" s="41"/>
      <c r="BQW96" s="41"/>
      <c r="BQX96" s="41"/>
      <c r="BQY96" s="41"/>
      <c r="BQZ96" s="41"/>
      <c r="BRA96" s="41"/>
      <c r="BRB96" s="41"/>
      <c r="BRC96" s="41"/>
      <c r="BRD96" s="41"/>
      <c r="BRE96" s="41"/>
      <c r="BRF96" s="41"/>
      <c r="BRG96" s="41"/>
      <c r="BRH96" s="41"/>
      <c r="BRI96" s="41"/>
      <c r="BRJ96" s="41"/>
      <c r="BRK96" s="41"/>
      <c r="BRL96" s="41"/>
      <c r="BRM96" s="41"/>
      <c r="BRN96" s="41"/>
      <c r="BRO96" s="41"/>
      <c r="BRP96" s="41"/>
      <c r="BRQ96" s="41"/>
      <c r="BRR96" s="41"/>
      <c r="BRS96" s="41"/>
      <c r="BRT96" s="41"/>
      <c r="BRU96" s="41"/>
      <c r="BRV96" s="41"/>
      <c r="BRW96" s="41"/>
      <c r="BRX96" s="41"/>
      <c r="BRY96" s="41"/>
      <c r="BRZ96" s="41"/>
      <c r="BSA96" s="41"/>
      <c r="BSB96" s="41"/>
      <c r="BSC96" s="41"/>
      <c r="BSD96" s="41"/>
      <c r="BSE96" s="41"/>
      <c r="BSF96" s="41"/>
      <c r="BSG96" s="41"/>
      <c r="BSH96" s="41"/>
      <c r="BSI96" s="41"/>
      <c r="BSJ96" s="41"/>
      <c r="BSK96" s="41"/>
      <c r="BSL96" s="41"/>
      <c r="BSM96" s="41"/>
      <c r="BSN96" s="41"/>
      <c r="BSO96" s="41"/>
      <c r="BSP96" s="41"/>
      <c r="BSQ96" s="41"/>
      <c r="BSR96" s="41"/>
      <c r="BSS96" s="41"/>
      <c r="BST96" s="41"/>
      <c r="BSU96" s="41"/>
      <c r="BSV96" s="41"/>
      <c r="BSW96" s="41"/>
      <c r="BSX96" s="41"/>
      <c r="BSY96" s="41"/>
      <c r="BSZ96" s="41"/>
      <c r="BTA96" s="41"/>
      <c r="BTB96" s="41"/>
      <c r="BTC96" s="41"/>
      <c r="BTD96" s="41"/>
      <c r="BTE96" s="41"/>
      <c r="BTF96" s="41"/>
      <c r="BTG96" s="41"/>
      <c r="BTH96" s="41"/>
      <c r="BTI96" s="41"/>
      <c r="BTJ96" s="41"/>
      <c r="BTK96" s="41"/>
      <c r="BTL96" s="41"/>
      <c r="BTM96" s="41"/>
      <c r="BTN96" s="41"/>
      <c r="BTO96" s="41"/>
      <c r="BTP96" s="41"/>
      <c r="BTQ96" s="41"/>
      <c r="BTR96" s="41"/>
      <c r="BTS96" s="41"/>
      <c r="BTT96" s="41"/>
      <c r="BTU96" s="41"/>
      <c r="BTV96" s="41"/>
      <c r="BTW96" s="41"/>
    </row>
    <row r="97" spans="1:1895" s="27" customFormat="1" ht="12.75" x14ac:dyDescent="0.2">
      <c r="A97" s="41"/>
      <c r="B97" s="26" t="s">
        <v>507</v>
      </c>
      <c r="C97" s="26" t="s">
        <v>30</v>
      </c>
      <c r="D97" s="26" t="s">
        <v>102</v>
      </c>
      <c r="E97" s="26" t="s">
        <v>18</v>
      </c>
      <c r="F97" s="26" t="s">
        <v>19</v>
      </c>
      <c r="G97" s="5">
        <v>14000</v>
      </c>
      <c r="H97" s="5">
        <v>0</v>
      </c>
      <c r="I97" s="5">
        <v>25</v>
      </c>
      <c r="J97" s="5">
        <f t="shared" si="32"/>
        <v>401.8</v>
      </c>
      <c r="K97" s="6">
        <f t="shared" si="33"/>
        <v>425.6</v>
      </c>
      <c r="L97" s="6">
        <f t="shared" si="34"/>
        <v>992.6</v>
      </c>
      <c r="M97" s="5">
        <f t="shared" si="35"/>
        <v>993.99999999999989</v>
      </c>
      <c r="N97" s="6">
        <f t="shared" si="36"/>
        <v>161</v>
      </c>
      <c r="O97" s="5">
        <v>3632.88</v>
      </c>
      <c r="P97" s="6">
        <f t="shared" si="37"/>
        <v>4485.2800000000007</v>
      </c>
      <c r="Q97" s="5">
        <f t="shared" si="38"/>
        <v>9514.7199999999993</v>
      </c>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c r="IV97" s="41"/>
      <c r="IW97" s="41"/>
      <c r="IX97" s="41"/>
      <c r="IY97" s="41"/>
      <c r="IZ97" s="41"/>
      <c r="JA97" s="41"/>
      <c r="JB97" s="41"/>
      <c r="JC97" s="41"/>
      <c r="JD97" s="41"/>
      <c r="JE97" s="41"/>
      <c r="JF97" s="41"/>
      <c r="JG97" s="41"/>
      <c r="JH97" s="41"/>
      <c r="JI97" s="41"/>
      <c r="JJ97" s="41"/>
      <c r="JK97" s="41"/>
      <c r="JL97" s="41"/>
      <c r="JM97" s="41"/>
      <c r="JN97" s="41"/>
      <c r="JO97" s="41"/>
      <c r="JP97" s="41"/>
      <c r="JQ97" s="41"/>
      <c r="JR97" s="41"/>
      <c r="JS97" s="41"/>
      <c r="JT97" s="41"/>
      <c r="JU97" s="41"/>
      <c r="JV97" s="41"/>
      <c r="JW97" s="41"/>
      <c r="JX97" s="41"/>
      <c r="JY97" s="41"/>
      <c r="JZ97" s="41"/>
      <c r="KA97" s="41"/>
      <c r="KB97" s="41"/>
      <c r="KC97" s="41"/>
      <c r="KD97" s="41"/>
      <c r="KE97" s="41"/>
      <c r="KF97" s="41"/>
      <c r="KG97" s="41"/>
      <c r="KH97" s="41"/>
      <c r="KI97" s="41"/>
      <c r="KJ97" s="41"/>
      <c r="KK97" s="41"/>
      <c r="KL97" s="41"/>
      <c r="KM97" s="41"/>
      <c r="KN97" s="41"/>
      <c r="KO97" s="41"/>
      <c r="KP97" s="41"/>
      <c r="KQ97" s="41"/>
      <c r="KR97" s="41"/>
      <c r="KS97" s="41"/>
      <c r="KT97" s="41"/>
      <c r="KU97" s="41"/>
      <c r="KV97" s="41"/>
      <c r="KW97" s="41"/>
      <c r="KX97" s="41"/>
      <c r="KY97" s="41"/>
      <c r="KZ97" s="41"/>
      <c r="LA97" s="41"/>
      <c r="LB97" s="41"/>
      <c r="LC97" s="41"/>
      <c r="LD97" s="41"/>
      <c r="LE97" s="41"/>
      <c r="LF97" s="41"/>
      <c r="LG97" s="41"/>
      <c r="LH97" s="41"/>
      <c r="LI97" s="41"/>
      <c r="LJ97" s="41"/>
      <c r="LK97" s="41"/>
      <c r="LL97" s="41"/>
      <c r="LM97" s="41"/>
      <c r="LN97" s="41"/>
      <c r="LO97" s="41"/>
      <c r="LP97" s="41"/>
      <c r="LQ97" s="41"/>
      <c r="LR97" s="41"/>
      <c r="LS97" s="41"/>
      <c r="LT97" s="41"/>
      <c r="LU97" s="41"/>
      <c r="LV97" s="41"/>
      <c r="LW97" s="41"/>
      <c r="LX97" s="41"/>
      <c r="LY97" s="41"/>
      <c r="LZ97" s="41"/>
      <c r="MA97" s="41"/>
      <c r="MB97" s="41"/>
      <c r="MC97" s="41"/>
      <c r="MD97" s="41"/>
      <c r="ME97" s="41"/>
      <c r="MF97" s="41"/>
      <c r="MG97" s="41"/>
      <c r="MH97" s="41"/>
      <c r="MI97" s="41"/>
      <c r="MJ97" s="41"/>
      <c r="MK97" s="41"/>
      <c r="ML97" s="41"/>
      <c r="MM97" s="41"/>
      <c r="MN97" s="41"/>
      <c r="MO97" s="41"/>
      <c r="MP97" s="41"/>
      <c r="MQ97" s="41"/>
      <c r="MR97" s="41"/>
      <c r="MS97" s="41"/>
      <c r="MT97" s="41"/>
      <c r="MU97" s="41"/>
      <c r="MV97" s="41"/>
      <c r="MW97" s="41"/>
      <c r="MX97" s="41"/>
      <c r="MY97" s="41"/>
      <c r="MZ97" s="41"/>
      <c r="NA97" s="41"/>
      <c r="NB97" s="41"/>
      <c r="NC97" s="41"/>
      <c r="ND97" s="41"/>
      <c r="NE97" s="41"/>
      <c r="NF97" s="41"/>
      <c r="NG97" s="41"/>
      <c r="NH97" s="41"/>
      <c r="NI97" s="41"/>
      <c r="NJ97" s="41"/>
      <c r="NK97" s="41"/>
      <c r="NL97" s="41"/>
      <c r="NM97" s="41"/>
      <c r="NN97" s="41"/>
      <c r="NO97" s="41"/>
      <c r="NP97" s="41"/>
      <c r="NQ97" s="41"/>
      <c r="NR97" s="41"/>
      <c r="NS97" s="41"/>
      <c r="NT97" s="41"/>
      <c r="NU97" s="41"/>
      <c r="NV97" s="41"/>
      <c r="NW97" s="41"/>
      <c r="NX97" s="41"/>
      <c r="NY97" s="41"/>
      <c r="NZ97" s="41"/>
      <c r="OA97" s="41"/>
      <c r="OB97" s="41"/>
      <c r="OC97" s="41"/>
      <c r="OD97" s="41"/>
      <c r="OE97" s="41"/>
      <c r="OF97" s="41"/>
      <c r="OG97" s="41"/>
      <c r="OH97" s="41"/>
      <c r="OI97" s="41"/>
      <c r="OJ97" s="41"/>
      <c r="OK97" s="41"/>
      <c r="OL97" s="41"/>
      <c r="OM97" s="41"/>
      <c r="ON97" s="41"/>
      <c r="OO97" s="41"/>
      <c r="OP97" s="41"/>
      <c r="OQ97" s="41"/>
      <c r="OR97" s="41"/>
      <c r="OS97" s="41"/>
      <c r="OT97" s="41"/>
      <c r="OU97" s="41"/>
      <c r="OV97" s="41"/>
      <c r="OW97" s="41"/>
      <c r="OX97" s="41"/>
      <c r="OY97" s="41"/>
      <c r="OZ97" s="41"/>
      <c r="PA97" s="41"/>
      <c r="PB97" s="41"/>
      <c r="PC97" s="41"/>
      <c r="PD97" s="41"/>
      <c r="PE97" s="41"/>
      <c r="PF97" s="41"/>
      <c r="PG97" s="41"/>
      <c r="PH97" s="41"/>
      <c r="PI97" s="41"/>
      <c r="PJ97" s="41"/>
      <c r="PK97" s="41"/>
      <c r="PL97" s="41"/>
      <c r="PM97" s="41"/>
      <c r="PN97" s="41"/>
      <c r="PO97" s="41"/>
      <c r="PP97" s="41"/>
      <c r="PQ97" s="41"/>
      <c r="PR97" s="41"/>
      <c r="PS97" s="41"/>
      <c r="PT97" s="41"/>
      <c r="PU97" s="41"/>
      <c r="PV97" s="41"/>
      <c r="PW97" s="41"/>
      <c r="PX97" s="41"/>
      <c r="PY97" s="41"/>
      <c r="PZ97" s="41"/>
      <c r="QA97" s="41"/>
      <c r="QB97" s="41"/>
      <c r="QC97" s="41"/>
      <c r="QD97" s="41"/>
      <c r="QE97" s="41"/>
      <c r="QF97" s="41"/>
      <c r="QG97" s="41"/>
      <c r="QH97" s="41"/>
      <c r="QI97" s="41"/>
      <c r="QJ97" s="41"/>
      <c r="QK97" s="41"/>
      <c r="QL97" s="41"/>
      <c r="QM97" s="41"/>
      <c r="QN97" s="41"/>
      <c r="QO97" s="41"/>
      <c r="QP97" s="41"/>
      <c r="QQ97" s="41"/>
      <c r="QR97" s="41"/>
      <c r="QS97" s="41"/>
      <c r="QT97" s="41"/>
      <c r="QU97" s="41"/>
      <c r="QV97" s="41"/>
      <c r="QW97" s="41"/>
      <c r="QX97" s="41"/>
      <c r="QY97" s="41"/>
      <c r="QZ97" s="41"/>
      <c r="RA97" s="41"/>
      <c r="RB97" s="41"/>
      <c r="RC97" s="41"/>
      <c r="RD97" s="41"/>
      <c r="RE97" s="41"/>
      <c r="RF97" s="41"/>
      <c r="RG97" s="41"/>
      <c r="RH97" s="41"/>
      <c r="RI97" s="41"/>
      <c r="RJ97" s="41"/>
      <c r="RK97" s="41"/>
      <c r="RL97" s="41"/>
      <c r="RM97" s="41"/>
      <c r="RN97" s="41"/>
      <c r="RO97" s="41"/>
      <c r="RP97" s="41"/>
      <c r="RQ97" s="41"/>
      <c r="RR97" s="41"/>
      <c r="RS97" s="41"/>
      <c r="RT97" s="41"/>
      <c r="RU97" s="41"/>
      <c r="RV97" s="41"/>
      <c r="RW97" s="41"/>
      <c r="RX97" s="41"/>
      <c r="RY97" s="41"/>
      <c r="RZ97" s="41"/>
      <c r="SA97" s="41"/>
      <c r="SB97" s="41"/>
      <c r="SC97" s="41"/>
      <c r="SD97" s="41"/>
      <c r="SE97" s="41"/>
      <c r="SF97" s="41"/>
      <c r="SG97" s="41"/>
      <c r="SH97" s="41"/>
      <c r="SI97" s="41"/>
      <c r="SJ97" s="41"/>
      <c r="SK97" s="41"/>
      <c r="SL97" s="41"/>
      <c r="SM97" s="41"/>
      <c r="SN97" s="41"/>
      <c r="SO97" s="41"/>
      <c r="SP97" s="41"/>
      <c r="SQ97" s="41"/>
      <c r="SR97" s="41"/>
      <c r="SS97" s="41"/>
      <c r="ST97" s="41"/>
      <c r="SU97" s="41"/>
      <c r="SV97" s="41"/>
      <c r="SW97" s="41"/>
      <c r="SX97" s="41"/>
      <c r="SY97" s="41"/>
      <c r="SZ97" s="41"/>
      <c r="TA97" s="41"/>
      <c r="TB97" s="41"/>
      <c r="TC97" s="41"/>
      <c r="TD97" s="41"/>
      <c r="TE97" s="41"/>
      <c r="TF97" s="41"/>
      <c r="TG97" s="41"/>
      <c r="TH97" s="41"/>
      <c r="TI97" s="41"/>
      <c r="TJ97" s="41"/>
      <c r="TK97" s="41"/>
      <c r="TL97" s="41"/>
      <c r="TM97" s="41"/>
      <c r="TN97" s="41"/>
      <c r="TO97" s="41"/>
      <c r="TP97" s="41"/>
      <c r="TQ97" s="41"/>
      <c r="TR97" s="41"/>
      <c r="TS97" s="41"/>
      <c r="TT97" s="41"/>
      <c r="TU97" s="41"/>
      <c r="TV97" s="41"/>
      <c r="TW97" s="41"/>
      <c r="TX97" s="41"/>
      <c r="TY97" s="41"/>
      <c r="TZ97" s="41"/>
      <c r="UA97" s="41"/>
      <c r="UB97" s="41"/>
      <c r="UC97" s="41"/>
      <c r="UD97" s="41"/>
      <c r="UE97" s="41"/>
      <c r="UF97" s="41"/>
      <c r="UG97" s="41"/>
      <c r="UH97" s="41"/>
      <c r="UI97" s="41"/>
      <c r="UJ97" s="41"/>
      <c r="UK97" s="41"/>
      <c r="UL97" s="41"/>
      <c r="UM97" s="41"/>
      <c r="UN97" s="41"/>
      <c r="UO97" s="41"/>
      <c r="UP97" s="41"/>
      <c r="UQ97" s="41"/>
      <c r="UR97" s="41"/>
      <c r="US97" s="41"/>
      <c r="UT97" s="41"/>
      <c r="UU97" s="41"/>
      <c r="UV97" s="41"/>
      <c r="UW97" s="41"/>
      <c r="UX97" s="41"/>
      <c r="UY97" s="41"/>
      <c r="UZ97" s="41"/>
      <c r="VA97" s="41"/>
      <c r="VB97" s="41"/>
      <c r="VC97" s="41"/>
      <c r="VD97" s="41"/>
      <c r="VE97" s="41"/>
      <c r="VF97" s="41"/>
      <c r="VG97" s="41"/>
      <c r="VH97" s="41"/>
      <c r="VI97" s="41"/>
      <c r="VJ97" s="41"/>
      <c r="VK97" s="41"/>
      <c r="VL97" s="41"/>
      <c r="VM97" s="41"/>
      <c r="VN97" s="41"/>
      <c r="VO97" s="41"/>
      <c r="VP97" s="41"/>
      <c r="VQ97" s="41"/>
      <c r="VR97" s="41"/>
      <c r="VS97" s="41"/>
      <c r="VT97" s="41"/>
      <c r="VU97" s="41"/>
      <c r="VV97" s="41"/>
      <c r="VW97" s="41"/>
      <c r="VX97" s="41"/>
      <c r="VY97" s="41"/>
      <c r="VZ97" s="41"/>
      <c r="WA97" s="41"/>
      <c r="WB97" s="41"/>
      <c r="WC97" s="41"/>
      <c r="WD97" s="41"/>
      <c r="WE97" s="41"/>
      <c r="WF97" s="41"/>
      <c r="WG97" s="41"/>
      <c r="WH97" s="41"/>
      <c r="WI97" s="41"/>
      <c r="WJ97" s="41"/>
      <c r="WK97" s="41"/>
      <c r="WL97" s="41"/>
      <c r="WM97" s="41"/>
      <c r="WN97" s="41"/>
      <c r="WO97" s="41"/>
      <c r="WP97" s="41"/>
      <c r="WQ97" s="41"/>
      <c r="WR97" s="41"/>
      <c r="WS97" s="41"/>
      <c r="WT97" s="41"/>
      <c r="WU97" s="41"/>
      <c r="WV97" s="41"/>
      <c r="WW97" s="41"/>
      <c r="WX97" s="41"/>
      <c r="WY97" s="41"/>
      <c r="WZ97" s="41"/>
      <c r="XA97" s="41"/>
      <c r="XB97" s="41"/>
      <c r="XC97" s="41"/>
      <c r="XD97" s="41"/>
      <c r="XE97" s="41"/>
      <c r="XF97" s="41"/>
      <c r="XG97" s="41"/>
      <c r="XH97" s="41"/>
      <c r="XI97" s="41"/>
      <c r="XJ97" s="41"/>
      <c r="XK97" s="41"/>
      <c r="XL97" s="41"/>
      <c r="XM97" s="41"/>
      <c r="XN97" s="41"/>
      <c r="XO97" s="41"/>
      <c r="XP97" s="41"/>
      <c r="XQ97" s="41"/>
      <c r="XR97" s="41"/>
      <c r="XS97" s="41"/>
      <c r="XT97" s="41"/>
      <c r="XU97" s="41"/>
      <c r="XV97" s="41"/>
      <c r="XW97" s="41"/>
      <c r="XX97" s="41"/>
      <c r="XY97" s="41"/>
      <c r="XZ97" s="41"/>
      <c r="YA97" s="41"/>
      <c r="YB97" s="41"/>
      <c r="YC97" s="41"/>
      <c r="YD97" s="41"/>
      <c r="YE97" s="41"/>
      <c r="YF97" s="41"/>
      <c r="YG97" s="41"/>
      <c r="YH97" s="41"/>
      <c r="YI97" s="41"/>
      <c r="YJ97" s="41"/>
      <c r="YK97" s="41"/>
      <c r="YL97" s="41"/>
      <c r="YM97" s="41"/>
      <c r="YN97" s="41"/>
      <c r="YO97" s="41"/>
      <c r="YP97" s="41"/>
      <c r="YQ97" s="41"/>
      <c r="YR97" s="41"/>
      <c r="YS97" s="41"/>
      <c r="YT97" s="41"/>
      <c r="YU97" s="41"/>
      <c r="YV97" s="41"/>
      <c r="YW97" s="41"/>
      <c r="YX97" s="41"/>
      <c r="YY97" s="41"/>
      <c r="YZ97" s="41"/>
      <c r="ZA97" s="41"/>
      <c r="ZB97" s="41"/>
      <c r="ZC97" s="41"/>
      <c r="ZD97" s="41"/>
      <c r="ZE97" s="41"/>
      <c r="ZF97" s="41"/>
      <c r="ZG97" s="41"/>
      <c r="ZH97" s="41"/>
      <c r="ZI97" s="41"/>
      <c r="ZJ97" s="41"/>
      <c r="ZK97" s="41"/>
      <c r="ZL97" s="41"/>
      <c r="ZM97" s="41"/>
      <c r="ZN97" s="41"/>
      <c r="ZO97" s="41"/>
      <c r="ZP97" s="41"/>
      <c r="ZQ97" s="41"/>
      <c r="ZR97" s="41"/>
      <c r="ZS97" s="41"/>
      <c r="ZT97" s="41"/>
      <c r="ZU97" s="41"/>
      <c r="ZV97" s="41"/>
      <c r="ZW97" s="41"/>
      <c r="ZX97" s="41"/>
      <c r="ZY97" s="41"/>
      <c r="ZZ97" s="41"/>
      <c r="AAA97" s="41"/>
      <c r="AAB97" s="41"/>
      <c r="AAC97" s="41"/>
      <c r="AAD97" s="41"/>
      <c r="AAE97" s="41"/>
      <c r="AAF97" s="41"/>
      <c r="AAG97" s="41"/>
      <c r="AAH97" s="41"/>
      <c r="AAI97" s="41"/>
      <c r="AAJ97" s="41"/>
      <c r="AAK97" s="41"/>
      <c r="AAL97" s="41"/>
      <c r="AAM97" s="41"/>
      <c r="AAN97" s="41"/>
      <c r="AAO97" s="41"/>
      <c r="AAP97" s="41"/>
      <c r="AAQ97" s="41"/>
      <c r="AAR97" s="41"/>
      <c r="AAS97" s="41"/>
      <c r="AAT97" s="41"/>
      <c r="AAU97" s="41"/>
      <c r="AAV97" s="41"/>
      <c r="AAW97" s="41"/>
      <c r="AAX97" s="41"/>
      <c r="AAY97" s="41"/>
      <c r="AAZ97" s="41"/>
      <c r="ABA97" s="41"/>
      <c r="ABB97" s="41"/>
      <c r="ABC97" s="41"/>
      <c r="ABD97" s="41"/>
      <c r="ABE97" s="41"/>
      <c r="ABF97" s="41"/>
      <c r="ABG97" s="41"/>
      <c r="ABH97" s="41"/>
      <c r="ABI97" s="41"/>
      <c r="ABJ97" s="41"/>
      <c r="ABK97" s="41"/>
      <c r="ABL97" s="41"/>
      <c r="ABM97" s="41"/>
      <c r="ABN97" s="41"/>
      <c r="ABO97" s="41"/>
      <c r="ABP97" s="41"/>
      <c r="ABQ97" s="41"/>
      <c r="ABR97" s="41"/>
      <c r="ABS97" s="41"/>
      <c r="ABT97" s="41"/>
      <c r="ABU97" s="41"/>
      <c r="ABV97" s="41"/>
      <c r="ABW97" s="41"/>
      <c r="ABX97" s="41"/>
      <c r="ABY97" s="41"/>
      <c r="ABZ97" s="41"/>
      <c r="ACA97" s="41"/>
      <c r="ACB97" s="41"/>
      <c r="ACC97" s="41"/>
      <c r="ACD97" s="41"/>
      <c r="ACE97" s="41"/>
      <c r="ACF97" s="41"/>
      <c r="ACG97" s="41"/>
      <c r="ACH97" s="41"/>
      <c r="ACI97" s="41"/>
      <c r="ACJ97" s="41"/>
      <c r="ACK97" s="41"/>
      <c r="ACL97" s="41"/>
      <c r="ACM97" s="41"/>
      <c r="ACN97" s="41"/>
      <c r="ACO97" s="41"/>
      <c r="ACP97" s="41"/>
      <c r="ACQ97" s="41"/>
      <c r="ACR97" s="41"/>
      <c r="ACS97" s="41"/>
      <c r="ACT97" s="41"/>
      <c r="ACU97" s="41"/>
      <c r="ACV97" s="41"/>
      <c r="ACW97" s="41"/>
      <c r="ACX97" s="41"/>
      <c r="ACY97" s="41"/>
      <c r="ACZ97" s="41"/>
      <c r="ADA97" s="41"/>
      <c r="ADB97" s="41"/>
      <c r="ADC97" s="41"/>
      <c r="ADD97" s="41"/>
      <c r="ADE97" s="41"/>
      <c r="ADF97" s="41"/>
      <c r="ADG97" s="41"/>
      <c r="ADH97" s="41"/>
      <c r="ADI97" s="41"/>
      <c r="ADJ97" s="41"/>
      <c r="ADK97" s="41"/>
      <c r="ADL97" s="41"/>
      <c r="ADM97" s="41"/>
      <c r="ADN97" s="41"/>
      <c r="ADO97" s="41"/>
      <c r="ADP97" s="41"/>
      <c r="ADQ97" s="41"/>
      <c r="ADR97" s="41"/>
      <c r="ADS97" s="41"/>
      <c r="ADT97" s="41"/>
      <c r="ADU97" s="41"/>
      <c r="ADV97" s="41"/>
      <c r="ADW97" s="41"/>
      <c r="ADX97" s="41"/>
      <c r="ADY97" s="41"/>
      <c r="ADZ97" s="41"/>
      <c r="AEA97" s="41"/>
      <c r="AEB97" s="41"/>
      <c r="AEC97" s="41"/>
      <c r="AED97" s="41"/>
      <c r="AEE97" s="41"/>
      <c r="AEF97" s="41"/>
      <c r="AEG97" s="41"/>
      <c r="AEH97" s="41"/>
      <c r="AEI97" s="41"/>
      <c r="AEJ97" s="41"/>
      <c r="AEK97" s="41"/>
      <c r="AEL97" s="41"/>
      <c r="AEM97" s="41"/>
      <c r="AEN97" s="41"/>
      <c r="AEO97" s="41"/>
      <c r="AEP97" s="41"/>
      <c r="AEQ97" s="41"/>
      <c r="AER97" s="41"/>
      <c r="AES97" s="41"/>
      <c r="AET97" s="41"/>
      <c r="AEU97" s="41"/>
      <c r="AEV97" s="41"/>
      <c r="AEW97" s="41"/>
      <c r="AEX97" s="41"/>
      <c r="AEY97" s="41"/>
      <c r="AEZ97" s="41"/>
      <c r="AFA97" s="41"/>
      <c r="AFB97" s="41"/>
      <c r="AFC97" s="41"/>
      <c r="AFD97" s="41"/>
      <c r="AFE97" s="41"/>
      <c r="AFF97" s="41"/>
      <c r="AFG97" s="41"/>
      <c r="AFH97" s="41"/>
      <c r="AFI97" s="41"/>
      <c r="AFJ97" s="41"/>
      <c r="AFK97" s="41"/>
      <c r="AFL97" s="41"/>
      <c r="AFM97" s="41"/>
      <c r="AFN97" s="41"/>
      <c r="AFO97" s="41"/>
      <c r="AFP97" s="41"/>
      <c r="AFQ97" s="41"/>
      <c r="AFR97" s="41"/>
      <c r="AFS97" s="41"/>
      <c r="AFT97" s="41"/>
      <c r="AFU97" s="41"/>
      <c r="AFV97" s="41"/>
      <c r="AFW97" s="41"/>
      <c r="AFX97" s="41"/>
      <c r="AFY97" s="41"/>
      <c r="AFZ97" s="41"/>
      <c r="AGA97" s="41"/>
      <c r="AGB97" s="41"/>
      <c r="AGC97" s="41"/>
      <c r="AGD97" s="41"/>
      <c r="AGE97" s="41"/>
      <c r="AGF97" s="41"/>
      <c r="AGG97" s="41"/>
      <c r="AGH97" s="41"/>
      <c r="AGI97" s="41"/>
      <c r="AGJ97" s="41"/>
      <c r="AGK97" s="41"/>
      <c r="AGL97" s="41"/>
      <c r="AGM97" s="41"/>
      <c r="AGN97" s="41"/>
      <c r="AGO97" s="41"/>
      <c r="AGP97" s="41"/>
      <c r="AGQ97" s="41"/>
      <c r="AGR97" s="41"/>
      <c r="AGS97" s="41"/>
      <c r="AGT97" s="41"/>
      <c r="AGU97" s="41"/>
      <c r="AGV97" s="41"/>
      <c r="AGW97" s="41"/>
      <c r="AGX97" s="41"/>
      <c r="AGY97" s="41"/>
      <c r="AGZ97" s="41"/>
      <c r="AHA97" s="41"/>
      <c r="AHB97" s="41"/>
      <c r="AHC97" s="41"/>
      <c r="AHD97" s="41"/>
      <c r="AHE97" s="41"/>
      <c r="AHF97" s="41"/>
      <c r="AHG97" s="41"/>
      <c r="AHH97" s="41"/>
      <c r="AHI97" s="41"/>
      <c r="AHJ97" s="41"/>
      <c r="AHK97" s="41"/>
      <c r="AHL97" s="41"/>
      <c r="AHM97" s="41"/>
      <c r="AHN97" s="41"/>
      <c r="AHO97" s="41"/>
      <c r="AHP97" s="41"/>
      <c r="AHQ97" s="41"/>
      <c r="AHR97" s="41"/>
      <c r="AHS97" s="41"/>
      <c r="AHT97" s="41"/>
      <c r="AHU97" s="41"/>
      <c r="AHV97" s="41"/>
      <c r="AHW97" s="41"/>
      <c r="AHX97" s="41"/>
      <c r="AHY97" s="41"/>
      <c r="AHZ97" s="41"/>
      <c r="AIA97" s="41"/>
      <c r="AIB97" s="41"/>
      <c r="AIC97" s="41"/>
      <c r="AID97" s="41"/>
      <c r="AIE97" s="41"/>
      <c r="AIF97" s="41"/>
      <c r="AIG97" s="41"/>
      <c r="AIH97" s="41"/>
      <c r="AII97" s="41"/>
      <c r="AIJ97" s="41"/>
      <c r="AIK97" s="41"/>
      <c r="AIL97" s="41"/>
      <c r="AIM97" s="41"/>
      <c r="AIN97" s="41"/>
      <c r="AIO97" s="41"/>
      <c r="AIP97" s="41"/>
      <c r="AIQ97" s="41"/>
      <c r="AIR97" s="41"/>
      <c r="AIS97" s="41"/>
      <c r="AIT97" s="41"/>
      <c r="AIU97" s="41"/>
      <c r="AIV97" s="41"/>
      <c r="AIW97" s="41"/>
      <c r="AIX97" s="41"/>
      <c r="AIY97" s="41"/>
      <c r="AIZ97" s="41"/>
      <c r="AJA97" s="41"/>
      <c r="AJB97" s="41"/>
      <c r="AJC97" s="41"/>
      <c r="AJD97" s="41"/>
      <c r="AJE97" s="41"/>
      <c r="AJF97" s="41"/>
      <c r="AJG97" s="41"/>
      <c r="AJH97" s="41"/>
      <c r="AJI97" s="41"/>
      <c r="AJJ97" s="41"/>
      <c r="AJK97" s="41"/>
      <c r="AJL97" s="41"/>
      <c r="AJM97" s="41"/>
      <c r="AJN97" s="41"/>
      <c r="AJO97" s="41"/>
      <c r="AJP97" s="41"/>
      <c r="AJQ97" s="41"/>
      <c r="AJR97" s="41"/>
      <c r="AJS97" s="41"/>
      <c r="AJT97" s="41"/>
      <c r="AJU97" s="41"/>
      <c r="AJV97" s="41"/>
      <c r="AJW97" s="41"/>
      <c r="AJX97" s="41"/>
      <c r="AJY97" s="41"/>
      <c r="AJZ97" s="41"/>
      <c r="AKA97" s="41"/>
      <c r="AKB97" s="41"/>
      <c r="AKC97" s="41"/>
      <c r="AKD97" s="41"/>
      <c r="AKE97" s="41"/>
      <c r="AKF97" s="41"/>
      <c r="AKG97" s="41"/>
      <c r="AKH97" s="41"/>
      <c r="AKI97" s="41"/>
      <c r="AKJ97" s="41"/>
      <c r="AKK97" s="41"/>
      <c r="AKL97" s="41"/>
      <c r="AKM97" s="41"/>
      <c r="AKN97" s="41"/>
      <c r="AKO97" s="41"/>
      <c r="AKP97" s="41"/>
      <c r="AKQ97" s="41"/>
      <c r="AKR97" s="41"/>
      <c r="AKS97" s="41"/>
      <c r="AKT97" s="41"/>
      <c r="AKU97" s="41"/>
      <c r="AKV97" s="41"/>
      <c r="AKW97" s="41"/>
      <c r="AKX97" s="41"/>
      <c r="AKY97" s="41"/>
      <c r="AKZ97" s="41"/>
      <c r="ALA97" s="41"/>
      <c r="ALB97" s="41"/>
      <c r="ALC97" s="41"/>
      <c r="ALD97" s="41"/>
      <c r="ALE97" s="41"/>
      <c r="ALF97" s="41"/>
      <c r="ALG97" s="41"/>
      <c r="ALH97" s="41"/>
      <c r="ALI97" s="41"/>
      <c r="ALJ97" s="41"/>
      <c r="ALK97" s="41"/>
      <c r="ALL97" s="41"/>
      <c r="ALM97" s="41"/>
      <c r="ALN97" s="41"/>
      <c r="ALO97" s="41"/>
      <c r="ALP97" s="41"/>
      <c r="ALQ97" s="41"/>
      <c r="ALR97" s="41"/>
      <c r="ALS97" s="41"/>
      <c r="ALT97" s="41"/>
      <c r="ALU97" s="41"/>
      <c r="ALV97" s="41"/>
      <c r="ALW97" s="41"/>
      <c r="ALX97" s="41"/>
      <c r="ALY97" s="41"/>
      <c r="ALZ97" s="41"/>
      <c r="AMA97" s="41"/>
      <c r="AMB97" s="41"/>
      <c r="AMC97" s="41"/>
      <c r="AMD97" s="41"/>
      <c r="AME97" s="41"/>
      <c r="AMF97" s="41"/>
      <c r="AMG97" s="41"/>
      <c r="AMH97" s="41"/>
      <c r="AMI97" s="41"/>
      <c r="AMJ97" s="41"/>
      <c r="AMK97" s="41"/>
      <c r="AML97" s="41"/>
      <c r="AMM97" s="41"/>
      <c r="AMN97" s="41"/>
      <c r="AMO97" s="41"/>
      <c r="AMP97" s="41"/>
      <c r="AMQ97" s="41"/>
      <c r="AMR97" s="41"/>
      <c r="AMS97" s="41"/>
      <c r="AMT97" s="41"/>
      <c r="AMU97" s="41"/>
      <c r="AMV97" s="41"/>
      <c r="AMW97" s="41"/>
      <c r="AMX97" s="41"/>
      <c r="AMY97" s="41"/>
      <c r="AMZ97" s="41"/>
      <c r="ANA97" s="41"/>
      <c r="ANB97" s="41"/>
      <c r="ANC97" s="41"/>
      <c r="AND97" s="41"/>
      <c r="ANE97" s="41"/>
      <c r="ANF97" s="41"/>
      <c r="ANG97" s="41"/>
      <c r="ANH97" s="41"/>
      <c r="ANI97" s="41"/>
      <c r="ANJ97" s="41"/>
      <c r="ANK97" s="41"/>
      <c r="ANL97" s="41"/>
      <c r="ANM97" s="41"/>
      <c r="ANN97" s="41"/>
      <c r="ANO97" s="41"/>
      <c r="ANP97" s="41"/>
      <c r="ANQ97" s="41"/>
      <c r="ANR97" s="41"/>
      <c r="ANS97" s="41"/>
      <c r="ANT97" s="41"/>
      <c r="ANU97" s="41"/>
      <c r="ANV97" s="41"/>
      <c r="ANW97" s="41"/>
      <c r="ANX97" s="41"/>
      <c r="ANY97" s="41"/>
      <c r="ANZ97" s="41"/>
      <c r="AOA97" s="41"/>
      <c r="AOB97" s="41"/>
      <c r="AOC97" s="41"/>
      <c r="AOD97" s="41"/>
      <c r="AOE97" s="41"/>
      <c r="AOF97" s="41"/>
      <c r="AOG97" s="41"/>
      <c r="AOH97" s="41"/>
      <c r="AOI97" s="41"/>
      <c r="AOJ97" s="41"/>
      <c r="AOK97" s="41"/>
      <c r="AOL97" s="41"/>
      <c r="AOM97" s="41"/>
      <c r="AON97" s="41"/>
      <c r="AOO97" s="41"/>
      <c r="AOP97" s="41"/>
      <c r="AOQ97" s="41"/>
      <c r="AOR97" s="41"/>
      <c r="AOS97" s="41"/>
      <c r="AOT97" s="41"/>
      <c r="AOU97" s="41"/>
      <c r="AOV97" s="41"/>
      <c r="AOW97" s="41"/>
      <c r="AOX97" s="41"/>
      <c r="AOY97" s="41"/>
      <c r="AOZ97" s="41"/>
      <c r="APA97" s="41"/>
      <c r="APB97" s="41"/>
      <c r="APC97" s="41"/>
      <c r="APD97" s="41"/>
      <c r="APE97" s="41"/>
      <c r="APF97" s="41"/>
      <c r="APG97" s="41"/>
      <c r="APH97" s="41"/>
      <c r="API97" s="41"/>
      <c r="APJ97" s="41"/>
      <c r="APK97" s="41"/>
      <c r="APL97" s="41"/>
      <c r="APM97" s="41"/>
      <c r="APN97" s="41"/>
      <c r="APO97" s="41"/>
      <c r="APP97" s="41"/>
      <c r="APQ97" s="41"/>
      <c r="APR97" s="41"/>
      <c r="APS97" s="41"/>
      <c r="APT97" s="41"/>
      <c r="APU97" s="41"/>
      <c r="APV97" s="41"/>
      <c r="APW97" s="41"/>
      <c r="APX97" s="41"/>
      <c r="APY97" s="41"/>
      <c r="APZ97" s="41"/>
      <c r="AQA97" s="41"/>
      <c r="AQB97" s="41"/>
      <c r="AQC97" s="41"/>
      <c r="AQD97" s="41"/>
      <c r="AQE97" s="41"/>
      <c r="AQF97" s="41"/>
      <c r="AQG97" s="41"/>
      <c r="AQH97" s="41"/>
      <c r="AQI97" s="41"/>
      <c r="AQJ97" s="41"/>
      <c r="AQK97" s="41"/>
      <c r="AQL97" s="41"/>
      <c r="AQM97" s="41"/>
      <c r="AQN97" s="41"/>
      <c r="AQO97" s="41"/>
      <c r="AQP97" s="41"/>
      <c r="AQQ97" s="41"/>
      <c r="AQR97" s="41"/>
      <c r="AQS97" s="41"/>
      <c r="AQT97" s="41"/>
      <c r="AQU97" s="41"/>
      <c r="AQV97" s="41"/>
      <c r="AQW97" s="41"/>
      <c r="AQX97" s="41"/>
      <c r="AQY97" s="41"/>
      <c r="AQZ97" s="41"/>
      <c r="ARA97" s="41"/>
      <c r="ARB97" s="41"/>
      <c r="ARC97" s="41"/>
      <c r="ARD97" s="41"/>
      <c r="ARE97" s="41"/>
      <c r="ARF97" s="41"/>
      <c r="ARG97" s="41"/>
      <c r="ARH97" s="41"/>
      <c r="ARI97" s="41"/>
      <c r="ARJ97" s="41"/>
      <c r="ARK97" s="41"/>
      <c r="ARL97" s="41"/>
      <c r="ARM97" s="41"/>
      <c r="ARN97" s="41"/>
      <c r="ARO97" s="41"/>
      <c r="ARP97" s="41"/>
      <c r="ARQ97" s="41"/>
      <c r="ARR97" s="41"/>
      <c r="ARS97" s="41"/>
      <c r="ART97" s="41"/>
      <c r="ARU97" s="41"/>
      <c r="ARV97" s="41"/>
      <c r="ARW97" s="41"/>
      <c r="ARX97" s="41"/>
      <c r="ARY97" s="41"/>
      <c r="ARZ97" s="41"/>
      <c r="ASA97" s="41"/>
      <c r="ASB97" s="41"/>
      <c r="ASC97" s="41"/>
      <c r="ASD97" s="41"/>
      <c r="ASE97" s="41"/>
      <c r="ASF97" s="41"/>
      <c r="ASG97" s="41"/>
      <c r="ASH97" s="41"/>
      <c r="ASI97" s="41"/>
      <c r="ASJ97" s="41"/>
      <c r="ASK97" s="41"/>
      <c r="ASL97" s="41"/>
      <c r="ASM97" s="41"/>
      <c r="ASN97" s="41"/>
      <c r="ASO97" s="41"/>
      <c r="ASP97" s="41"/>
      <c r="ASQ97" s="41"/>
      <c r="ASR97" s="41"/>
      <c r="ASS97" s="41"/>
      <c r="AST97" s="41"/>
      <c r="ASU97" s="41"/>
      <c r="ASV97" s="41"/>
      <c r="ASW97" s="41"/>
      <c r="ASX97" s="41"/>
      <c r="ASY97" s="41"/>
      <c r="ASZ97" s="41"/>
      <c r="ATA97" s="41"/>
      <c r="ATB97" s="41"/>
      <c r="ATC97" s="41"/>
      <c r="ATD97" s="41"/>
      <c r="ATE97" s="41"/>
      <c r="ATF97" s="41"/>
      <c r="ATG97" s="41"/>
      <c r="ATH97" s="41"/>
      <c r="ATI97" s="41"/>
      <c r="ATJ97" s="41"/>
      <c r="ATK97" s="41"/>
      <c r="ATL97" s="41"/>
      <c r="ATM97" s="41"/>
      <c r="ATN97" s="41"/>
      <c r="ATO97" s="41"/>
      <c r="ATP97" s="41"/>
      <c r="ATQ97" s="41"/>
      <c r="ATR97" s="41"/>
      <c r="ATS97" s="41"/>
      <c r="ATT97" s="41"/>
      <c r="ATU97" s="41"/>
      <c r="ATV97" s="41"/>
      <c r="ATW97" s="41"/>
      <c r="ATX97" s="41"/>
      <c r="ATY97" s="41"/>
      <c r="ATZ97" s="41"/>
      <c r="AUA97" s="41"/>
      <c r="AUB97" s="41"/>
      <c r="AUC97" s="41"/>
      <c r="AUD97" s="41"/>
      <c r="AUE97" s="41"/>
      <c r="AUF97" s="41"/>
      <c r="AUG97" s="41"/>
      <c r="AUH97" s="41"/>
      <c r="AUI97" s="41"/>
      <c r="AUJ97" s="41"/>
      <c r="AUK97" s="41"/>
      <c r="AUL97" s="41"/>
      <c r="AUM97" s="41"/>
      <c r="AUN97" s="41"/>
      <c r="AUO97" s="41"/>
      <c r="AUP97" s="41"/>
      <c r="AUQ97" s="41"/>
      <c r="AUR97" s="41"/>
      <c r="AUS97" s="41"/>
      <c r="AUT97" s="41"/>
      <c r="AUU97" s="41"/>
      <c r="AUV97" s="41"/>
      <c r="AUW97" s="41"/>
      <c r="AUX97" s="41"/>
      <c r="AUY97" s="41"/>
      <c r="AUZ97" s="41"/>
      <c r="AVA97" s="41"/>
      <c r="AVB97" s="41"/>
      <c r="AVC97" s="41"/>
      <c r="AVD97" s="41"/>
      <c r="AVE97" s="41"/>
      <c r="AVF97" s="41"/>
      <c r="AVG97" s="41"/>
      <c r="AVH97" s="41"/>
      <c r="AVI97" s="41"/>
      <c r="AVJ97" s="41"/>
      <c r="AVK97" s="41"/>
      <c r="AVL97" s="41"/>
      <c r="AVM97" s="41"/>
      <c r="AVN97" s="41"/>
      <c r="AVO97" s="41"/>
      <c r="AVP97" s="41"/>
      <c r="AVQ97" s="41"/>
      <c r="AVR97" s="41"/>
      <c r="AVS97" s="41"/>
      <c r="AVT97" s="41"/>
      <c r="AVU97" s="41"/>
      <c r="AVV97" s="41"/>
      <c r="AVW97" s="41"/>
      <c r="AVX97" s="41"/>
      <c r="AVY97" s="41"/>
      <c r="AVZ97" s="41"/>
      <c r="AWA97" s="41"/>
      <c r="AWB97" s="41"/>
      <c r="AWC97" s="41"/>
      <c r="AWD97" s="41"/>
      <c r="AWE97" s="41"/>
      <c r="AWF97" s="41"/>
      <c r="AWG97" s="41"/>
      <c r="AWH97" s="41"/>
      <c r="AWI97" s="41"/>
      <c r="AWJ97" s="41"/>
      <c r="AWK97" s="41"/>
      <c r="AWL97" s="41"/>
      <c r="AWM97" s="41"/>
      <c r="AWN97" s="41"/>
      <c r="AWO97" s="41"/>
      <c r="AWP97" s="41"/>
      <c r="AWQ97" s="41"/>
      <c r="AWR97" s="41"/>
      <c r="AWS97" s="41"/>
      <c r="AWT97" s="41"/>
      <c r="AWU97" s="41"/>
      <c r="AWV97" s="41"/>
      <c r="AWW97" s="41"/>
      <c r="AWX97" s="41"/>
      <c r="AWY97" s="41"/>
      <c r="AWZ97" s="41"/>
      <c r="AXA97" s="41"/>
      <c r="AXB97" s="41"/>
      <c r="AXC97" s="41"/>
      <c r="AXD97" s="41"/>
      <c r="AXE97" s="41"/>
      <c r="AXF97" s="41"/>
      <c r="AXG97" s="41"/>
      <c r="AXH97" s="41"/>
      <c r="AXI97" s="41"/>
      <c r="AXJ97" s="41"/>
      <c r="AXK97" s="41"/>
      <c r="AXL97" s="41"/>
      <c r="AXM97" s="41"/>
      <c r="AXN97" s="41"/>
      <c r="AXO97" s="41"/>
      <c r="AXP97" s="41"/>
      <c r="AXQ97" s="41"/>
      <c r="AXR97" s="41"/>
      <c r="AXS97" s="41"/>
      <c r="AXT97" s="41"/>
      <c r="AXU97" s="41"/>
      <c r="AXV97" s="41"/>
      <c r="AXW97" s="41"/>
      <c r="AXX97" s="41"/>
      <c r="AXY97" s="41"/>
      <c r="AXZ97" s="41"/>
      <c r="AYA97" s="41"/>
      <c r="AYB97" s="41"/>
      <c r="AYC97" s="41"/>
      <c r="AYD97" s="41"/>
      <c r="AYE97" s="41"/>
      <c r="AYF97" s="41"/>
      <c r="AYG97" s="41"/>
      <c r="AYH97" s="41"/>
      <c r="AYI97" s="41"/>
      <c r="AYJ97" s="41"/>
      <c r="AYK97" s="41"/>
      <c r="AYL97" s="41"/>
      <c r="AYM97" s="41"/>
      <c r="AYN97" s="41"/>
      <c r="AYO97" s="41"/>
      <c r="AYP97" s="41"/>
      <c r="AYQ97" s="41"/>
      <c r="AYR97" s="41"/>
      <c r="AYS97" s="41"/>
      <c r="AYT97" s="41"/>
      <c r="AYU97" s="41"/>
      <c r="AYV97" s="41"/>
      <c r="AYW97" s="41"/>
      <c r="AYX97" s="41"/>
      <c r="AYY97" s="41"/>
      <c r="AYZ97" s="41"/>
      <c r="AZA97" s="41"/>
      <c r="AZB97" s="41"/>
      <c r="AZC97" s="41"/>
      <c r="AZD97" s="41"/>
      <c r="AZE97" s="41"/>
      <c r="AZF97" s="41"/>
      <c r="AZG97" s="41"/>
      <c r="AZH97" s="41"/>
      <c r="AZI97" s="41"/>
      <c r="AZJ97" s="41"/>
      <c r="AZK97" s="41"/>
      <c r="AZL97" s="41"/>
      <c r="AZM97" s="41"/>
      <c r="AZN97" s="41"/>
      <c r="AZO97" s="41"/>
      <c r="AZP97" s="41"/>
      <c r="AZQ97" s="41"/>
      <c r="AZR97" s="41"/>
      <c r="AZS97" s="41"/>
      <c r="AZT97" s="41"/>
      <c r="AZU97" s="41"/>
      <c r="AZV97" s="41"/>
      <c r="AZW97" s="41"/>
      <c r="AZX97" s="41"/>
      <c r="AZY97" s="41"/>
      <c r="AZZ97" s="41"/>
      <c r="BAA97" s="41"/>
      <c r="BAB97" s="41"/>
      <c r="BAC97" s="41"/>
      <c r="BAD97" s="41"/>
      <c r="BAE97" s="41"/>
      <c r="BAF97" s="41"/>
      <c r="BAG97" s="41"/>
      <c r="BAH97" s="41"/>
      <c r="BAI97" s="41"/>
      <c r="BAJ97" s="41"/>
      <c r="BAK97" s="41"/>
      <c r="BAL97" s="41"/>
      <c r="BAM97" s="41"/>
      <c r="BAN97" s="41"/>
      <c r="BAO97" s="41"/>
      <c r="BAP97" s="41"/>
      <c r="BAQ97" s="41"/>
      <c r="BAR97" s="41"/>
      <c r="BAS97" s="41"/>
      <c r="BAT97" s="41"/>
      <c r="BAU97" s="41"/>
      <c r="BAV97" s="41"/>
      <c r="BAW97" s="41"/>
      <c r="BAX97" s="41"/>
      <c r="BAY97" s="41"/>
      <c r="BAZ97" s="41"/>
      <c r="BBA97" s="41"/>
      <c r="BBB97" s="41"/>
      <c r="BBC97" s="41"/>
      <c r="BBD97" s="41"/>
      <c r="BBE97" s="41"/>
      <c r="BBF97" s="41"/>
      <c r="BBG97" s="41"/>
      <c r="BBH97" s="41"/>
      <c r="BBI97" s="41"/>
      <c r="BBJ97" s="41"/>
      <c r="BBK97" s="41"/>
      <c r="BBL97" s="41"/>
      <c r="BBM97" s="41"/>
      <c r="BBN97" s="41"/>
      <c r="BBO97" s="41"/>
      <c r="BBP97" s="41"/>
      <c r="BBQ97" s="41"/>
      <c r="BBR97" s="41"/>
      <c r="BBS97" s="41"/>
      <c r="BBT97" s="41"/>
      <c r="BBU97" s="41"/>
      <c r="BBV97" s="41"/>
      <c r="BBW97" s="41"/>
      <c r="BBX97" s="41"/>
      <c r="BBY97" s="41"/>
      <c r="BBZ97" s="41"/>
      <c r="BCA97" s="41"/>
      <c r="BCB97" s="41"/>
      <c r="BCC97" s="41"/>
      <c r="BCD97" s="41"/>
      <c r="BCE97" s="41"/>
      <c r="BCF97" s="41"/>
      <c r="BCG97" s="41"/>
      <c r="BCH97" s="41"/>
      <c r="BCI97" s="41"/>
      <c r="BCJ97" s="41"/>
      <c r="BCK97" s="41"/>
      <c r="BCL97" s="41"/>
      <c r="BCM97" s="41"/>
      <c r="BCN97" s="41"/>
      <c r="BCO97" s="41"/>
      <c r="BCP97" s="41"/>
      <c r="BCQ97" s="41"/>
      <c r="BCR97" s="41"/>
      <c r="BCS97" s="41"/>
      <c r="BCT97" s="41"/>
      <c r="BCU97" s="41"/>
      <c r="BCV97" s="41"/>
      <c r="BCW97" s="41"/>
      <c r="BCX97" s="41"/>
      <c r="BCY97" s="41"/>
      <c r="BCZ97" s="41"/>
      <c r="BDA97" s="41"/>
      <c r="BDB97" s="41"/>
      <c r="BDC97" s="41"/>
      <c r="BDD97" s="41"/>
      <c r="BDE97" s="41"/>
      <c r="BDF97" s="41"/>
      <c r="BDG97" s="41"/>
      <c r="BDH97" s="41"/>
      <c r="BDI97" s="41"/>
      <c r="BDJ97" s="41"/>
      <c r="BDK97" s="41"/>
      <c r="BDL97" s="41"/>
      <c r="BDM97" s="41"/>
      <c r="BDN97" s="41"/>
      <c r="BDO97" s="41"/>
      <c r="BDP97" s="41"/>
      <c r="BDQ97" s="41"/>
      <c r="BDR97" s="41"/>
      <c r="BDS97" s="41"/>
      <c r="BDT97" s="41"/>
      <c r="BDU97" s="41"/>
      <c r="BDV97" s="41"/>
      <c r="BDW97" s="41"/>
      <c r="BDX97" s="41"/>
      <c r="BDY97" s="41"/>
      <c r="BDZ97" s="41"/>
      <c r="BEA97" s="41"/>
      <c r="BEB97" s="41"/>
      <c r="BEC97" s="41"/>
      <c r="BED97" s="41"/>
      <c r="BEE97" s="41"/>
      <c r="BEF97" s="41"/>
      <c r="BEG97" s="41"/>
      <c r="BEH97" s="41"/>
      <c r="BEI97" s="41"/>
      <c r="BEJ97" s="41"/>
      <c r="BEK97" s="41"/>
      <c r="BEL97" s="41"/>
      <c r="BEM97" s="41"/>
      <c r="BEN97" s="41"/>
      <c r="BEO97" s="41"/>
      <c r="BEP97" s="41"/>
      <c r="BEQ97" s="41"/>
      <c r="BER97" s="41"/>
      <c r="BES97" s="41"/>
      <c r="BET97" s="41"/>
      <c r="BEU97" s="41"/>
      <c r="BEV97" s="41"/>
      <c r="BEW97" s="41"/>
      <c r="BEX97" s="41"/>
      <c r="BEY97" s="41"/>
      <c r="BEZ97" s="41"/>
      <c r="BFA97" s="41"/>
      <c r="BFB97" s="41"/>
      <c r="BFC97" s="41"/>
      <c r="BFD97" s="41"/>
      <c r="BFE97" s="41"/>
      <c r="BFF97" s="41"/>
      <c r="BFG97" s="41"/>
      <c r="BFH97" s="41"/>
      <c r="BFI97" s="41"/>
      <c r="BFJ97" s="41"/>
      <c r="BFK97" s="41"/>
      <c r="BFL97" s="41"/>
      <c r="BFM97" s="41"/>
      <c r="BFN97" s="41"/>
      <c r="BFO97" s="41"/>
      <c r="BFP97" s="41"/>
      <c r="BFQ97" s="41"/>
      <c r="BFR97" s="41"/>
      <c r="BFS97" s="41"/>
      <c r="BFT97" s="41"/>
      <c r="BFU97" s="41"/>
      <c r="BFV97" s="41"/>
      <c r="BFW97" s="41"/>
      <c r="BFX97" s="41"/>
      <c r="BFY97" s="41"/>
      <c r="BFZ97" s="41"/>
      <c r="BGA97" s="41"/>
      <c r="BGB97" s="41"/>
      <c r="BGC97" s="41"/>
      <c r="BGD97" s="41"/>
      <c r="BGE97" s="41"/>
      <c r="BGF97" s="41"/>
      <c r="BGG97" s="41"/>
      <c r="BGH97" s="41"/>
      <c r="BGI97" s="41"/>
      <c r="BGJ97" s="41"/>
      <c r="BGK97" s="41"/>
      <c r="BGL97" s="41"/>
      <c r="BGM97" s="41"/>
      <c r="BGN97" s="41"/>
      <c r="BGO97" s="41"/>
      <c r="BGP97" s="41"/>
      <c r="BGQ97" s="41"/>
      <c r="BGR97" s="41"/>
      <c r="BGS97" s="41"/>
      <c r="BGT97" s="41"/>
      <c r="BGU97" s="41"/>
      <c r="BGV97" s="41"/>
      <c r="BGW97" s="41"/>
      <c r="BGX97" s="41"/>
      <c r="BGY97" s="41"/>
      <c r="BGZ97" s="41"/>
      <c r="BHA97" s="41"/>
      <c r="BHB97" s="41"/>
      <c r="BHC97" s="41"/>
      <c r="BHD97" s="41"/>
      <c r="BHE97" s="41"/>
      <c r="BHF97" s="41"/>
      <c r="BHG97" s="41"/>
      <c r="BHH97" s="41"/>
      <c r="BHI97" s="41"/>
      <c r="BHJ97" s="41"/>
      <c r="BHK97" s="41"/>
      <c r="BHL97" s="41"/>
      <c r="BHM97" s="41"/>
      <c r="BHN97" s="41"/>
      <c r="BHO97" s="41"/>
      <c r="BHP97" s="41"/>
      <c r="BHQ97" s="41"/>
      <c r="BHR97" s="41"/>
      <c r="BHS97" s="41"/>
      <c r="BHT97" s="41"/>
      <c r="BHU97" s="41"/>
      <c r="BHV97" s="41"/>
      <c r="BHW97" s="41"/>
      <c r="BHX97" s="41"/>
      <c r="BHY97" s="41"/>
      <c r="BHZ97" s="41"/>
      <c r="BIA97" s="41"/>
      <c r="BIB97" s="41"/>
      <c r="BIC97" s="41"/>
      <c r="BID97" s="41"/>
      <c r="BIE97" s="41"/>
      <c r="BIF97" s="41"/>
      <c r="BIG97" s="41"/>
      <c r="BIH97" s="41"/>
      <c r="BII97" s="41"/>
      <c r="BIJ97" s="41"/>
      <c r="BIK97" s="41"/>
      <c r="BIL97" s="41"/>
      <c r="BIM97" s="41"/>
      <c r="BIN97" s="41"/>
      <c r="BIO97" s="41"/>
      <c r="BIP97" s="41"/>
      <c r="BIQ97" s="41"/>
      <c r="BIR97" s="41"/>
      <c r="BIS97" s="41"/>
      <c r="BIT97" s="41"/>
      <c r="BIU97" s="41"/>
      <c r="BIV97" s="41"/>
      <c r="BIW97" s="41"/>
      <c r="BIX97" s="41"/>
      <c r="BIY97" s="41"/>
      <c r="BIZ97" s="41"/>
      <c r="BJA97" s="41"/>
      <c r="BJB97" s="41"/>
      <c r="BJC97" s="41"/>
      <c r="BJD97" s="41"/>
      <c r="BJE97" s="41"/>
      <c r="BJF97" s="41"/>
      <c r="BJG97" s="41"/>
      <c r="BJH97" s="41"/>
      <c r="BJI97" s="41"/>
      <c r="BJJ97" s="41"/>
      <c r="BJK97" s="41"/>
      <c r="BJL97" s="41"/>
      <c r="BJM97" s="41"/>
      <c r="BJN97" s="41"/>
      <c r="BJO97" s="41"/>
      <c r="BJP97" s="41"/>
      <c r="BJQ97" s="41"/>
      <c r="BJR97" s="41"/>
      <c r="BJS97" s="41"/>
      <c r="BJT97" s="41"/>
      <c r="BJU97" s="41"/>
      <c r="BJV97" s="41"/>
      <c r="BJW97" s="41"/>
      <c r="BJX97" s="41"/>
      <c r="BJY97" s="41"/>
      <c r="BJZ97" s="41"/>
      <c r="BKA97" s="41"/>
      <c r="BKB97" s="41"/>
      <c r="BKC97" s="41"/>
      <c r="BKD97" s="41"/>
      <c r="BKE97" s="41"/>
      <c r="BKF97" s="41"/>
      <c r="BKG97" s="41"/>
      <c r="BKH97" s="41"/>
      <c r="BKI97" s="41"/>
      <c r="BKJ97" s="41"/>
      <c r="BKK97" s="41"/>
      <c r="BKL97" s="41"/>
      <c r="BKM97" s="41"/>
      <c r="BKN97" s="41"/>
      <c r="BKO97" s="41"/>
      <c r="BKP97" s="41"/>
      <c r="BKQ97" s="41"/>
      <c r="BKR97" s="41"/>
      <c r="BKS97" s="41"/>
      <c r="BKT97" s="41"/>
      <c r="BKU97" s="41"/>
      <c r="BKV97" s="41"/>
      <c r="BKW97" s="41"/>
      <c r="BKX97" s="41"/>
      <c r="BKY97" s="41"/>
      <c r="BKZ97" s="41"/>
      <c r="BLA97" s="41"/>
      <c r="BLB97" s="41"/>
      <c r="BLC97" s="41"/>
      <c r="BLD97" s="41"/>
      <c r="BLE97" s="41"/>
      <c r="BLF97" s="41"/>
      <c r="BLG97" s="41"/>
      <c r="BLH97" s="41"/>
      <c r="BLI97" s="41"/>
      <c r="BLJ97" s="41"/>
      <c r="BLK97" s="41"/>
      <c r="BLL97" s="41"/>
      <c r="BLM97" s="41"/>
      <c r="BLN97" s="41"/>
      <c r="BLO97" s="41"/>
      <c r="BLP97" s="41"/>
      <c r="BLQ97" s="41"/>
      <c r="BLR97" s="41"/>
      <c r="BLS97" s="41"/>
      <c r="BLT97" s="41"/>
      <c r="BLU97" s="41"/>
      <c r="BLV97" s="41"/>
      <c r="BLW97" s="41"/>
      <c r="BLX97" s="41"/>
      <c r="BLY97" s="41"/>
      <c r="BLZ97" s="41"/>
      <c r="BMA97" s="41"/>
      <c r="BMB97" s="41"/>
      <c r="BMC97" s="41"/>
      <c r="BMD97" s="41"/>
      <c r="BME97" s="41"/>
      <c r="BMF97" s="41"/>
      <c r="BMG97" s="41"/>
      <c r="BMH97" s="41"/>
      <c r="BMI97" s="41"/>
      <c r="BMJ97" s="41"/>
      <c r="BMK97" s="41"/>
      <c r="BML97" s="41"/>
      <c r="BMM97" s="41"/>
      <c r="BMN97" s="41"/>
      <c r="BMO97" s="41"/>
      <c r="BMP97" s="41"/>
      <c r="BMQ97" s="41"/>
      <c r="BMR97" s="41"/>
      <c r="BMS97" s="41"/>
      <c r="BMT97" s="41"/>
      <c r="BMU97" s="41"/>
      <c r="BMV97" s="41"/>
      <c r="BMW97" s="41"/>
      <c r="BMX97" s="41"/>
      <c r="BMY97" s="41"/>
      <c r="BMZ97" s="41"/>
      <c r="BNA97" s="41"/>
      <c r="BNB97" s="41"/>
      <c r="BNC97" s="41"/>
      <c r="BND97" s="41"/>
      <c r="BNE97" s="41"/>
      <c r="BNF97" s="41"/>
      <c r="BNG97" s="41"/>
      <c r="BNH97" s="41"/>
      <c r="BNI97" s="41"/>
      <c r="BNJ97" s="41"/>
      <c r="BNK97" s="41"/>
      <c r="BNL97" s="41"/>
      <c r="BNM97" s="41"/>
      <c r="BNN97" s="41"/>
      <c r="BNO97" s="41"/>
      <c r="BNP97" s="41"/>
      <c r="BNQ97" s="41"/>
      <c r="BNR97" s="41"/>
      <c r="BNS97" s="41"/>
      <c r="BNT97" s="41"/>
      <c r="BNU97" s="41"/>
      <c r="BNV97" s="41"/>
      <c r="BNW97" s="41"/>
      <c r="BNX97" s="41"/>
      <c r="BNY97" s="41"/>
      <c r="BNZ97" s="41"/>
      <c r="BOA97" s="41"/>
      <c r="BOB97" s="41"/>
      <c r="BOC97" s="41"/>
      <c r="BOD97" s="41"/>
      <c r="BOE97" s="41"/>
      <c r="BOF97" s="41"/>
      <c r="BOG97" s="41"/>
      <c r="BOH97" s="41"/>
      <c r="BOI97" s="41"/>
      <c r="BOJ97" s="41"/>
      <c r="BOK97" s="41"/>
      <c r="BOL97" s="41"/>
      <c r="BOM97" s="41"/>
      <c r="BON97" s="41"/>
      <c r="BOO97" s="41"/>
      <c r="BOP97" s="41"/>
      <c r="BOQ97" s="41"/>
      <c r="BOR97" s="41"/>
      <c r="BOS97" s="41"/>
      <c r="BOT97" s="41"/>
      <c r="BOU97" s="41"/>
      <c r="BOV97" s="41"/>
      <c r="BOW97" s="41"/>
      <c r="BOX97" s="41"/>
      <c r="BOY97" s="41"/>
      <c r="BOZ97" s="41"/>
      <c r="BPA97" s="41"/>
      <c r="BPB97" s="41"/>
      <c r="BPC97" s="41"/>
      <c r="BPD97" s="41"/>
      <c r="BPE97" s="41"/>
      <c r="BPF97" s="41"/>
      <c r="BPG97" s="41"/>
      <c r="BPH97" s="41"/>
      <c r="BPI97" s="41"/>
      <c r="BPJ97" s="41"/>
      <c r="BPK97" s="41"/>
      <c r="BPL97" s="41"/>
      <c r="BPM97" s="41"/>
      <c r="BPN97" s="41"/>
      <c r="BPO97" s="41"/>
      <c r="BPP97" s="41"/>
      <c r="BPQ97" s="41"/>
      <c r="BPR97" s="41"/>
      <c r="BPS97" s="41"/>
      <c r="BPT97" s="41"/>
      <c r="BPU97" s="41"/>
      <c r="BPV97" s="41"/>
      <c r="BPW97" s="41"/>
      <c r="BPX97" s="41"/>
      <c r="BPY97" s="41"/>
      <c r="BPZ97" s="41"/>
      <c r="BQA97" s="41"/>
      <c r="BQB97" s="41"/>
      <c r="BQC97" s="41"/>
      <c r="BQD97" s="41"/>
      <c r="BQE97" s="41"/>
      <c r="BQF97" s="41"/>
      <c r="BQG97" s="41"/>
      <c r="BQH97" s="41"/>
      <c r="BQI97" s="41"/>
      <c r="BQJ97" s="41"/>
      <c r="BQK97" s="41"/>
      <c r="BQL97" s="41"/>
      <c r="BQM97" s="41"/>
      <c r="BQN97" s="41"/>
      <c r="BQO97" s="41"/>
      <c r="BQP97" s="41"/>
      <c r="BQQ97" s="41"/>
      <c r="BQR97" s="41"/>
      <c r="BQS97" s="41"/>
      <c r="BQT97" s="41"/>
      <c r="BQU97" s="41"/>
      <c r="BQV97" s="41"/>
      <c r="BQW97" s="41"/>
      <c r="BQX97" s="41"/>
      <c r="BQY97" s="41"/>
      <c r="BQZ97" s="41"/>
      <c r="BRA97" s="41"/>
      <c r="BRB97" s="41"/>
      <c r="BRC97" s="41"/>
      <c r="BRD97" s="41"/>
      <c r="BRE97" s="41"/>
      <c r="BRF97" s="41"/>
      <c r="BRG97" s="41"/>
      <c r="BRH97" s="41"/>
      <c r="BRI97" s="41"/>
      <c r="BRJ97" s="41"/>
      <c r="BRK97" s="41"/>
      <c r="BRL97" s="41"/>
      <c r="BRM97" s="41"/>
      <c r="BRN97" s="41"/>
      <c r="BRO97" s="41"/>
      <c r="BRP97" s="41"/>
      <c r="BRQ97" s="41"/>
      <c r="BRR97" s="41"/>
      <c r="BRS97" s="41"/>
      <c r="BRT97" s="41"/>
      <c r="BRU97" s="41"/>
      <c r="BRV97" s="41"/>
      <c r="BRW97" s="41"/>
      <c r="BRX97" s="41"/>
      <c r="BRY97" s="41"/>
      <c r="BRZ97" s="41"/>
      <c r="BSA97" s="41"/>
      <c r="BSB97" s="41"/>
      <c r="BSC97" s="41"/>
      <c r="BSD97" s="41"/>
      <c r="BSE97" s="41"/>
      <c r="BSF97" s="41"/>
      <c r="BSG97" s="41"/>
      <c r="BSH97" s="41"/>
      <c r="BSI97" s="41"/>
      <c r="BSJ97" s="41"/>
      <c r="BSK97" s="41"/>
      <c r="BSL97" s="41"/>
      <c r="BSM97" s="41"/>
      <c r="BSN97" s="41"/>
      <c r="BSO97" s="41"/>
      <c r="BSP97" s="41"/>
      <c r="BSQ97" s="41"/>
      <c r="BSR97" s="41"/>
      <c r="BSS97" s="41"/>
      <c r="BST97" s="41"/>
      <c r="BSU97" s="41"/>
      <c r="BSV97" s="41"/>
      <c r="BSW97" s="41"/>
      <c r="BSX97" s="41"/>
      <c r="BSY97" s="41"/>
      <c r="BSZ97" s="41"/>
      <c r="BTA97" s="41"/>
      <c r="BTB97" s="41"/>
      <c r="BTC97" s="41"/>
      <c r="BTD97" s="41"/>
      <c r="BTE97" s="41"/>
      <c r="BTF97" s="41"/>
      <c r="BTG97" s="41"/>
      <c r="BTH97" s="41"/>
      <c r="BTI97" s="41"/>
      <c r="BTJ97" s="41"/>
      <c r="BTK97" s="41"/>
      <c r="BTL97" s="41"/>
      <c r="BTM97" s="41"/>
      <c r="BTN97" s="41"/>
      <c r="BTO97" s="41"/>
      <c r="BTP97" s="41"/>
      <c r="BTQ97" s="41"/>
      <c r="BTR97" s="41"/>
      <c r="BTS97" s="41"/>
      <c r="BTT97" s="41"/>
      <c r="BTU97" s="41"/>
      <c r="BTV97" s="41"/>
      <c r="BTW97" s="41"/>
    </row>
    <row r="98" spans="1:1895" s="27" customFormat="1" ht="12.75" x14ac:dyDescent="0.2">
      <c r="A98" s="41"/>
      <c r="B98" s="26" t="s">
        <v>508</v>
      </c>
      <c r="C98" s="26" t="s">
        <v>30</v>
      </c>
      <c r="D98" s="26" t="s">
        <v>119</v>
      </c>
      <c r="E98" s="26" t="s">
        <v>18</v>
      </c>
      <c r="F98" s="26" t="s">
        <v>232</v>
      </c>
      <c r="G98" s="5">
        <v>10000</v>
      </c>
      <c r="H98" s="5">
        <v>0</v>
      </c>
      <c r="I98" s="5">
        <v>25</v>
      </c>
      <c r="J98" s="12">
        <f t="shared" si="32"/>
        <v>287</v>
      </c>
      <c r="K98" s="13">
        <f t="shared" si="33"/>
        <v>304</v>
      </c>
      <c r="L98" s="13">
        <f t="shared" si="34"/>
        <v>709</v>
      </c>
      <c r="M98" s="12">
        <f t="shared" si="35"/>
        <v>709.99999999999989</v>
      </c>
      <c r="N98" s="13">
        <f t="shared" si="36"/>
        <v>115</v>
      </c>
      <c r="O98" s="12">
        <v>0</v>
      </c>
      <c r="P98" s="13">
        <f t="shared" si="37"/>
        <v>616</v>
      </c>
      <c r="Q98" s="12">
        <f t="shared" si="38"/>
        <v>9384</v>
      </c>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c r="IV98" s="41"/>
      <c r="IW98" s="41"/>
      <c r="IX98" s="41"/>
      <c r="IY98" s="41"/>
      <c r="IZ98" s="41"/>
      <c r="JA98" s="41"/>
      <c r="JB98" s="41"/>
      <c r="JC98" s="41"/>
      <c r="JD98" s="41"/>
      <c r="JE98" s="41"/>
      <c r="JF98" s="41"/>
      <c r="JG98" s="41"/>
      <c r="JH98" s="41"/>
      <c r="JI98" s="41"/>
      <c r="JJ98" s="41"/>
      <c r="JK98" s="41"/>
      <c r="JL98" s="41"/>
      <c r="JM98" s="41"/>
      <c r="JN98" s="41"/>
      <c r="JO98" s="41"/>
      <c r="JP98" s="41"/>
      <c r="JQ98" s="41"/>
      <c r="JR98" s="41"/>
      <c r="JS98" s="41"/>
      <c r="JT98" s="41"/>
      <c r="JU98" s="41"/>
      <c r="JV98" s="41"/>
      <c r="JW98" s="41"/>
      <c r="JX98" s="41"/>
      <c r="JY98" s="41"/>
      <c r="JZ98" s="41"/>
      <c r="KA98" s="41"/>
      <c r="KB98" s="41"/>
      <c r="KC98" s="41"/>
      <c r="KD98" s="41"/>
      <c r="KE98" s="41"/>
      <c r="KF98" s="41"/>
      <c r="KG98" s="41"/>
      <c r="KH98" s="41"/>
      <c r="KI98" s="41"/>
      <c r="KJ98" s="41"/>
      <c r="KK98" s="41"/>
      <c r="KL98" s="41"/>
      <c r="KM98" s="41"/>
      <c r="KN98" s="41"/>
      <c r="KO98" s="41"/>
      <c r="KP98" s="41"/>
      <c r="KQ98" s="41"/>
      <c r="KR98" s="41"/>
      <c r="KS98" s="41"/>
      <c r="KT98" s="41"/>
      <c r="KU98" s="41"/>
      <c r="KV98" s="41"/>
      <c r="KW98" s="41"/>
      <c r="KX98" s="41"/>
      <c r="KY98" s="41"/>
      <c r="KZ98" s="41"/>
      <c r="LA98" s="41"/>
      <c r="LB98" s="41"/>
      <c r="LC98" s="41"/>
      <c r="LD98" s="41"/>
      <c r="LE98" s="41"/>
      <c r="LF98" s="41"/>
      <c r="LG98" s="41"/>
      <c r="LH98" s="41"/>
      <c r="LI98" s="41"/>
      <c r="LJ98" s="41"/>
      <c r="LK98" s="41"/>
      <c r="LL98" s="41"/>
      <c r="LM98" s="41"/>
      <c r="LN98" s="41"/>
      <c r="LO98" s="41"/>
      <c r="LP98" s="41"/>
      <c r="LQ98" s="41"/>
      <c r="LR98" s="41"/>
      <c r="LS98" s="41"/>
      <c r="LT98" s="41"/>
      <c r="LU98" s="41"/>
      <c r="LV98" s="41"/>
      <c r="LW98" s="41"/>
      <c r="LX98" s="41"/>
      <c r="LY98" s="41"/>
      <c r="LZ98" s="41"/>
      <c r="MA98" s="41"/>
      <c r="MB98" s="41"/>
      <c r="MC98" s="41"/>
      <c r="MD98" s="41"/>
      <c r="ME98" s="41"/>
      <c r="MF98" s="41"/>
      <c r="MG98" s="41"/>
      <c r="MH98" s="41"/>
      <c r="MI98" s="41"/>
      <c r="MJ98" s="41"/>
      <c r="MK98" s="41"/>
      <c r="ML98" s="41"/>
      <c r="MM98" s="41"/>
      <c r="MN98" s="41"/>
      <c r="MO98" s="41"/>
      <c r="MP98" s="41"/>
      <c r="MQ98" s="41"/>
      <c r="MR98" s="41"/>
      <c r="MS98" s="41"/>
      <c r="MT98" s="41"/>
      <c r="MU98" s="41"/>
      <c r="MV98" s="41"/>
      <c r="MW98" s="41"/>
      <c r="MX98" s="41"/>
      <c r="MY98" s="41"/>
      <c r="MZ98" s="41"/>
      <c r="NA98" s="41"/>
      <c r="NB98" s="41"/>
      <c r="NC98" s="41"/>
      <c r="ND98" s="41"/>
      <c r="NE98" s="41"/>
      <c r="NF98" s="41"/>
      <c r="NG98" s="41"/>
      <c r="NH98" s="41"/>
      <c r="NI98" s="41"/>
      <c r="NJ98" s="41"/>
      <c r="NK98" s="41"/>
      <c r="NL98" s="41"/>
      <c r="NM98" s="41"/>
      <c r="NN98" s="41"/>
      <c r="NO98" s="41"/>
      <c r="NP98" s="41"/>
      <c r="NQ98" s="41"/>
      <c r="NR98" s="41"/>
      <c r="NS98" s="41"/>
      <c r="NT98" s="41"/>
      <c r="NU98" s="41"/>
      <c r="NV98" s="41"/>
      <c r="NW98" s="41"/>
      <c r="NX98" s="41"/>
      <c r="NY98" s="41"/>
      <c r="NZ98" s="41"/>
      <c r="OA98" s="41"/>
      <c r="OB98" s="41"/>
      <c r="OC98" s="41"/>
      <c r="OD98" s="41"/>
      <c r="OE98" s="41"/>
      <c r="OF98" s="41"/>
      <c r="OG98" s="41"/>
      <c r="OH98" s="41"/>
      <c r="OI98" s="41"/>
      <c r="OJ98" s="41"/>
      <c r="OK98" s="41"/>
      <c r="OL98" s="41"/>
      <c r="OM98" s="41"/>
      <c r="ON98" s="41"/>
      <c r="OO98" s="41"/>
      <c r="OP98" s="41"/>
      <c r="OQ98" s="41"/>
      <c r="OR98" s="41"/>
      <c r="OS98" s="41"/>
      <c r="OT98" s="41"/>
      <c r="OU98" s="41"/>
      <c r="OV98" s="41"/>
      <c r="OW98" s="41"/>
      <c r="OX98" s="41"/>
      <c r="OY98" s="41"/>
      <c r="OZ98" s="41"/>
      <c r="PA98" s="41"/>
      <c r="PB98" s="41"/>
      <c r="PC98" s="41"/>
      <c r="PD98" s="41"/>
      <c r="PE98" s="41"/>
      <c r="PF98" s="41"/>
      <c r="PG98" s="41"/>
      <c r="PH98" s="41"/>
      <c r="PI98" s="41"/>
      <c r="PJ98" s="41"/>
      <c r="PK98" s="41"/>
      <c r="PL98" s="41"/>
      <c r="PM98" s="41"/>
      <c r="PN98" s="41"/>
      <c r="PO98" s="41"/>
      <c r="PP98" s="41"/>
      <c r="PQ98" s="41"/>
      <c r="PR98" s="41"/>
      <c r="PS98" s="41"/>
      <c r="PT98" s="41"/>
      <c r="PU98" s="41"/>
      <c r="PV98" s="41"/>
      <c r="PW98" s="41"/>
      <c r="PX98" s="41"/>
      <c r="PY98" s="41"/>
      <c r="PZ98" s="41"/>
      <c r="QA98" s="41"/>
      <c r="QB98" s="41"/>
      <c r="QC98" s="41"/>
      <c r="QD98" s="41"/>
      <c r="QE98" s="41"/>
      <c r="QF98" s="41"/>
      <c r="QG98" s="41"/>
      <c r="QH98" s="41"/>
      <c r="QI98" s="41"/>
      <c r="QJ98" s="41"/>
      <c r="QK98" s="41"/>
      <c r="QL98" s="41"/>
      <c r="QM98" s="41"/>
      <c r="QN98" s="41"/>
      <c r="QO98" s="41"/>
      <c r="QP98" s="41"/>
      <c r="QQ98" s="41"/>
      <c r="QR98" s="41"/>
      <c r="QS98" s="41"/>
      <c r="QT98" s="41"/>
      <c r="QU98" s="41"/>
      <c r="QV98" s="41"/>
      <c r="QW98" s="41"/>
      <c r="QX98" s="41"/>
      <c r="QY98" s="41"/>
      <c r="QZ98" s="41"/>
      <c r="RA98" s="41"/>
      <c r="RB98" s="41"/>
      <c r="RC98" s="41"/>
      <c r="RD98" s="41"/>
      <c r="RE98" s="41"/>
      <c r="RF98" s="41"/>
      <c r="RG98" s="41"/>
      <c r="RH98" s="41"/>
      <c r="RI98" s="41"/>
      <c r="RJ98" s="41"/>
      <c r="RK98" s="41"/>
      <c r="RL98" s="41"/>
      <c r="RM98" s="41"/>
      <c r="RN98" s="41"/>
      <c r="RO98" s="41"/>
      <c r="RP98" s="41"/>
      <c r="RQ98" s="41"/>
      <c r="RR98" s="41"/>
      <c r="RS98" s="41"/>
      <c r="RT98" s="41"/>
      <c r="RU98" s="41"/>
      <c r="RV98" s="41"/>
      <c r="RW98" s="41"/>
      <c r="RX98" s="41"/>
      <c r="RY98" s="41"/>
      <c r="RZ98" s="41"/>
      <c r="SA98" s="41"/>
      <c r="SB98" s="41"/>
      <c r="SC98" s="41"/>
      <c r="SD98" s="41"/>
      <c r="SE98" s="41"/>
      <c r="SF98" s="41"/>
      <c r="SG98" s="41"/>
      <c r="SH98" s="41"/>
      <c r="SI98" s="41"/>
      <c r="SJ98" s="41"/>
      <c r="SK98" s="41"/>
      <c r="SL98" s="41"/>
      <c r="SM98" s="41"/>
      <c r="SN98" s="41"/>
      <c r="SO98" s="41"/>
      <c r="SP98" s="41"/>
      <c r="SQ98" s="41"/>
      <c r="SR98" s="41"/>
      <c r="SS98" s="41"/>
      <c r="ST98" s="41"/>
      <c r="SU98" s="41"/>
      <c r="SV98" s="41"/>
      <c r="SW98" s="41"/>
      <c r="SX98" s="41"/>
      <c r="SY98" s="41"/>
      <c r="SZ98" s="41"/>
      <c r="TA98" s="41"/>
      <c r="TB98" s="41"/>
      <c r="TC98" s="41"/>
      <c r="TD98" s="41"/>
      <c r="TE98" s="41"/>
      <c r="TF98" s="41"/>
      <c r="TG98" s="41"/>
      <c r="TH98" s="41"/>
      <c r="TI98" s="41"/>
      <c r="TJ98" s="41"/>
      <c r="TK98" s="41"/>
      <c r="TL98" s="41"/>
      <c r="TM98" s="41"/>
      <c r="TN98" s="41"/>
      <c r="TO98" s="41"/>
      <c r="TP98" s="41"/>
      <c r="TQ98" s="41"/>
      <c r="TR98" s="41"/>
      <c r="TS98" s="41"/>
      <c r="TT98" s="41"/>
      <c r="TU98" s="41"/>
      <c r="TV98" s="41"/>
      <c r="TW98" s="41"/>
      <c r="TX98" s="41"/>
      <c r="TY98" s="41"/>
      <c r="TZ98" s="41"/>
      <c r="UA98" s="41"/>
      <c r="UB98" s="41"/>
      <c r="UC98" s="41"/>
      <c r="UD98" s="41"/>
      <c r="UE98" s="41"/>
      <c r="UF98" s="41"/>
      <c r="UG98" s="41"/>
      <c r="UH98" s="41"/>
      <c r="UI98" s="41"/>
      <c r="UJ98" s="41"/>
      <c r="UK98" s="41"/>
      <c r="UL98" s="41"/>
      <c r="UM98" s="41"/>
      <c r="UN98" s="41"/>
      <c r="UO98" s="41"/>
      <c r="UP98" s="41"/>
      <c r="UQ98" s="41"/>
      <c r="UR98" s="41"/>
      <c r="US98" s="41"/>
      <c r="UT98" s="41"/>
      <c r="UU98" s="41"/>
      <c r="UV98" s="41"/>
      <c r="UW98" s="41"/>
      <c r="UX98" s="41"/>
      <c r="UY98" s="41"/>
      <c r="UZ98" s="41"/>
      <c r="VA98" s="41"/>
      <c r="VB98" s="41"/>
      <c r="VC98" s="41"/>
      <c r="VD98" s="41"/>
      <c r="VE98" s="41"/>
      <c r="VF98" s="41"/>
      <c r="VG98" s="41"/>
      <c r="VH98" s="41"/>
      <c r="VI98" s="41"/>
      <c r="VJ98" s="41"/>
      <c r="VK98" s="41"/>
      <c r="VL98" s="41"/>
      <c r="VM98" s="41"/>
      <c r="VN98" s="41"/>
      <c r="VO98" s="41"/>
      <c r="VP98" s="41"/>
      <c r="VQ98" s="41"/>
      <c r="VR98" s="41"/>
      <c r="VS98" s="41"/>
      <c r="VT98" s="41"/>
      <c r="VU98" s="41"/>
      <c r="VV98" s="41"/>
      <c r="VW98" s="41"/>
      <c r="VX98" s="41"/>
      <c r="VY98" s="41"/>
      <c r="VZ98" s="41"/>
      <c r="WA98" s="41"/>
      <c r="WB98" s="41"/>
      <c r="WC98" s="41"/>
      <c r="WD98" s="41"/>
      <c r="WE98" s="41"/>
      <c r="WF98" s="41"/>
      <c r="WG98" s="41"/>
      <c r="WH98" s="41"/>
      <c r="WI98" s="41"/>
      <c r="WJ98" s="41"/>
      <c r="WK98" s="41"/>
      <c r="WL98" s="41"/>
      <c r="WM98" s="41"/>
      <c r="WN98" s="41"/>
      <c r="WO98" s="41"/>
      <c r="WP98" s="41"/>
      <c r="WQ98" s="41"/>
      <c r="WR98" s="41"/>
      <c r="WS98" s="41"/>
      <c r="WT98" s="41"/>
      <c r="WU98" s="41"/>
      <c r="WV98" s="41"/>
      <c r="WW98" s="41"/>
      <c r="WX98" s="41"/>
      <c r="WY98" s="41"/>
      <c r="WZ98" s="41"/>
      <c r="XA98" s="41"/>
      <c r="XB98" s="41"/>
      <c r="XC98" s="41"/>
      <c r="XD98" s="41"/>
      <c r="XE98" s="41"/>
      <c r="XF98" s="41"/>
      <c r="XG98" s="41"/>
      <c r="XH98" s="41"/>
      <c r="XI98" s="41"/>
      <c r="XJ98" s="41"/>
      <c r="XK98" s="41"/>
      <c r="XL98" s="41"/>
      <c r="XM98" s="41"/>
      <c r="XN98" s="41"/>
      <c r="XO98" s="41"/>
      <c r="XP98" s="41"/>
      <c r="XQ98" s="41"/>
      <c r="XR98" s="41"/>
      <c r="XS98" s="41"/>
      <c r="XT98" s="41"/>
      <c r="XU98" s="41"/>
      <c r="XV98" s="41"/>
      <c r="XW98" s="41"/>
      <c r="XX98" s="41"/>
      <c r="XY98" s="41"/>
      <c r="XZ98" s="41"/>
      <c r="YA98" s="41"/>
      <c r="YB98" s="41"/>
      <c r="YC98" s="41"/>
      <c r="YD98" s="41"/>
      <c r="YE98" s="41"/>
      <c r="YF98" s="41"/>
      <c r="YG98" s="41"/>
      <c r="YH98" s="41"/>
      <c r="YI98" s="41"/>
      <c r="YJ98" s="41"/>
      <c r="YK98" s="41"/>
      <c r="YL98" s="41"/>
      <c r="YM98" s="41"/>
      <c r="YN98" s="41"/>
      <c r="YO98" s="41"/>
      <c r="YP98" s="41"/>
      <c r="YQ98" s="41"/>
      <c r="YR98" s="41"/>
      <c r="YS98" s="41"/>
      <c r="YT98" s="41"/>
      <c r="YU98" s="41"/>
      <c r="YV98" s="41"/>
      <c r="YW98" s="41"/>
      <c r="YX98" s="41"/>
      <c r="YY98" s="41"/>
      <c r="YZ98" s="41"/>
      <c r="ZA98" s="41"/>
      <c r="ZB98" s="41"/>
      <c r="ZC98" s="41"/>
      <c r="ZD98" s="41"/>
      <c r="ZE98" s="41"/>
      <c r="ZF98" s="41"/>
      <c r="ZG98" s="41"/>
      <c r="ZH98" s="41"/>
      <c r="ZI98" s="41"/>
      <c r="ZJ98" s="41"/>
      <c r="ZK98" s="41"/>
      <c r="ZL98" s="41"/>
      <c r="ZM98" s="41"/>
      <c r="ZN98" s="41"/>
      <c r="ZO98" s="41"/>
      <c r="ZP98" s="41"/>
      <c r="ZQ98" s="41"/>
      <c r="ZR98" s="41"/>
      <c r="ZS98" s="41"/>
      <c r="ZT98" s="41"/>
      <c r="ZU98" s="41"/>
      <c r="ZV98" s="41"/>
      <c r="ZW98" s="41"/>
      <c r="ZX98" s="41"/>
      <c r="ZY98" s="41"/>
      <c r="ZZ98" s="41"/>
      <c r="AAA98" s="41"/>
      <c r="AAB98" s="41"/>
      <c r="AAC98" s="41"/>
      <c r="AAD98" s="41"/>
      <c r="AAE98" s="41"/>
      <c r="AAF98" s="41"/>
      <c r="AAG98" s="41"/>
      <c r="AAH98" s="41"/>
      <c r="AAI98" s="41"/>
      <c r="AAJ98" s="41"/>
      <c r="AAK98" s="41"/>
      <c r="AAL98" s="41"/>
      <c r="AAM98" s="41"/>
      <c r="AAN98" s="41"/>
      <c r="AAO98" s="41"/>
      <c r="AAP98" s="41"/>
      <c r="AAQ98" s="41"/>
      <c r="AAR98" s="41"/>
      <c r="AAS98" s="41"/>
      <c r="AAT98" s="41"/>
      <c r="AAU98" s="41"/>
      <c r="AAV98" s="41"/>
      <c r="AAW98" s="41"/>
      <c r="AAX98" s="41"/>
      <c r="AAY98" s="41"/>
      <c r="AAZ98" s="41"/>
      <c r="ABA98" s="41"/>
      <c r="ABB98" s="41"/>
      <c r="ABC98" s="41"/>
      <c r="ABD98" s="41"/>
      <c r="ABE98" s="41"/>
      <c r="ABF98" s="41"/>
      <c r="ABG98" s="41"/>
      <c r="ABH98" s="41"/>
      <c r="ABI98" s="41"/>
      <c r="ABJ98" s="41"/>
      <c r="ABK98" s="41"/>
      <c r="ABL98" s="41"/>
      <c r="ABM98" s="41"/>
      <c r="ABN98" s="41"/>
      <c r="ABO98" s="41"/>
      <c r="ABP98" s="41"/>
      <c r="ABQ98" s="41"/>
      <c r="ABR98" s="41"/>
      <c r="ABS98" s="41"/>
      <c r="ABT98" s="41"/>
      <c r="ABU98" s="41"/>
      <c r="ABV98" s="41"/>
      <c r="ABW98" s="41"/>
      <c r="ABX98" s="41"/>
      <c r="ABY98" s="41"/>
      <c r="ABZ98" s="41"/>
      <c r="ACA98" s="41"/>
      <c r="ACB98" s="41"/>
      <c r="ACC98" s="41"/>
      <c r="ACD98" s="41"/>
      <c r="ACE98" s="41"/>
      <c r="ACF98" s="41"/>
      <c r="ACG98" s="41"/>
      <c r="ACH98" s="41"/>
      <c r="ACI98" s="41"/>
      <c r="ACJ98" s="41"/>
      <c r="ACK98" s="41"/>
      <c r="ACL98" s="41"/>
      <c r="ACM98" s="41"/>
      <c r="ACN98" s="41"/>
      <c r="ACO98" s="41"/>
      <c r="ACP98" s="41"/>
      <c r="ACQ98" s="41"/>
      <c r="ACR98" s="41"/>
      <c r="ACS98" s="41"/>
      <c r="ACT98" s="41"/>
      <c r="ACU98" s="41"/>
      <c r="ACV98" s="41"/>
      <c r="ACW98" s="41"/>
      <c r="ACX98" s="41"/>
      <c r="ACY98" s="41"/>
      <c r="ACZ98" s="41"/>
      <c r="ADA98" s="41"/>
      <c r="ADB98" s="41"/>
      <c r="ADC98" s="41"/>
      <c r="ADD98" s="41"/>
      <c r="ADE98" s="41"/>
      <c r="ADF98" s="41"/>
      <c r="ADG98" s="41"/>
      <c r="ADH98" s="41"/>
      <c r="ADI98" s="41"/>
      <c r="ADJ98" s="41"/>
      <c r="ADK98" s="41"/>
      <c r="ADL98" s="41"/>
      <c r="ADM98" s="41"/>
      <c r="ADN98" s="41"/>
      <c r="ADO98" s="41"/>
      <c r="ADP98" s="41"/>
      <c r="ADQ98" s="41"/>
      <c r="ADR98" s="41"/>
      <c r="ADS98" s="41"/>
      <c r="ADT98" s="41"/>
      <c r="ADU98" s="41"/>
      <c r="ADV98" s="41"/>
      <c r="ADW98" s="41"/>
      <c r="ADX98" s="41"/>
      <c r="ADY98" s="41"/>
      <c r="ADZ98" s="41"/>
      <c r="AEA98" s="41"/>
      <c r="AEB98" s="41"/>
      <c r="AEC98" s="41"/>
      <c r="AED98" s="41"/>
      <c r="AEE98" s="41"/>
      <c r="AEF98" s="41"/>
      <c r="AEG98" s="41"/>
      <c r="AEH98" s="41"/>
      <c r="AEI98" s="41"/>
      <c r="AEJ98" s="41"/>
      <c r="AEK98" s="41"/>
      <c r="AEL98" s="41"/>
      <c r="AEM98" s="41"/>
      <c r="AEN98" s="41"/>
      <c r="AEO98" s="41"/>
      <c r="AEP98" s="41"/>
      <c r="AEQ98" s="41"/>
      <c r="AER98" s="41"/>
      <c r="AES98" s="41"/>
      <c r="AET98" s="41"/>
      <c r="AEU98" s="41"/>
      <c r="AEV98" s="41"/>
      <c r="AEW98" s="41"/>
      <c r="AEX98" s="41"/>
      <c r="AEY98" s="41"/>
      <c r="AEZ98" s="41"/>
      <c r="AFA98" s="41"/>
      <c r="AFB98" s="41"/>
      <c r="AFC98" s="41"/>
      <c r="AFD98" s="41"/>
      <c r="AFE98" s="41"/>
      <c r="AFF98" s="41"/>
      <c r="AFG98" s="41"/>
      <c r="AFH98" s="41"/>
      <c r="AFI98" s="41"/>
      <c r="AFJ98" s="41"/>
      <c r="AFK98" s="41"/>
      <c r="AFL98" s="41"/>
      <c r="AFM98" s="41"/>
      <c r="AFN98" s="41"/>
      <c r="AFO98" s="41"/>
      <c r="AFP98" s="41"/>
      <c r="AFQ98" s="41"/>
      <c r="AFR98" s="41"/>
      <c r="AFS98" s="41"/>
      <c r="AFT98" s="41"/>
      <c r="AFU98" s="41"/>
      <c r="AFV98" s="41"/>
      <c r="AFW98" s="41"/>
      <c r="AFX98" s="41"/>
      <c r="AFY98" s="41"/>
      <c r="AFZ98" s="41"/>
      <c r="AGA98" s="41"/>
      <c r="AGB98" s="41"/>
      <c r="AGC98" s="41"/>
      <c r="AGD98" s="41"/>
      <c r="AGE98" s="41"/>
      <c r="AGF98" s="41"/>
      <c r="AGG98" s="41"/>
      <c r="AGH98" s="41"/>
      <c r="AGI98" s="41"/>
      <c r="AGJ98" s="41"/>
      <c r="AGK98" s="41"/>
      <c r="AGL98" s="41"/>
      <c r="AGM98" s="41"/>
      <c r="AGN98" s="41"/>
      <c r="AGO98" s="41"/>
      <c r="AGP98" s="41"/>
      <c r="AGQ98" s="41"/>
      <c r="AGR98" s="41"/>
      <c r="AGS98" s="41"/>
      <c r="AGT98" s="41"/>
      <c r="AGU98" s="41"/>
      <c r="AGV98" s="41"/>
      <c r="AGW98" s="41"/>
      <c r="AGX98" s="41"/>
      <c r="AGY98" s="41"/>
      <c r="AGZ98" s="41"/>
      <c r="AHA98" s="41"/>
      <c r="AHB98" s="41"/>
      <c r="AHC98" s="41"/>
      <c r="AHD98" s="41"/>
      <c r="AHE98" s="41"/>
      <c r="AHF98" s="41"/>
      <c r="AHG98" s="41"/>
      <c r="AHH98" s="41"/>
      <c r="AHI98" s="41"/>
      <c r="AHJ98" s="41"/>
      <c r="AHK98" s="41"/>
      <c r="AHL98" s="41"/>
      <c r="AHM98" s="41"/>
      <c r="AHN98" s="41"/>
      <c r="AHO98" s="41"/>
      <c r="AHP98" s="41"/>
      <c r="AHQ98" s="41"/>
      <c r="AHR98" s="41"/>
      <c r="AHS98" s="41"/>
      <c r="AHT98" s="41"/>
      <c r="AHU98" s="41"/>
      <c r="AHV98" s="41"/>
      <c r="AHW98" s="41"/>
      <c r="AHX98" s="41"/>
      <c r="AHY98" s="41"/>
      <c r="AHZ98" s="41"/>
      <c r="AIA98" s="41"/>
      <c r="AIB98" s="41"/>
      <c r="AIC98" s="41"/>
      <c r="AID98" s="41"/>
      <c r="AIE98" s="41"/>
      <c r="AIF98" s="41"/>
      <c r="AIG98" s="41"/>
      <c r="AIH98" s="41"/>
      <c r="AII98" s="41"/>
      <c r="AIJ98" s="41"/>
      <c r="AIK98" s="41"/>
      <c r="AIL98" s="41"/>
      <c r="AIM98" s="41"/>
      <c r="AIN98" s="41"/>
      <c r="AIO98" s="41"/>
      <c r="AIP98" s="41"/>
      <c r="AIQ98" s="41"/>
      <c r="AIR98" s="41"/>
      <c r="AIS98" s="41"/>
      <c r="AIT98" s="41"/>
      <c r="AIU98" s="41"/>
      <c r="AIV98" s="41"/>
      <c r="AIW98" s="41"/>
      <c r="AIX98" s="41"/>
      <c r="AIY98" s="41"/>
      <c r="AIZ98" s="41"/>
      <c r="AJA98" s="41"/>
      <c r="AJB98" s="41"/>
      <c r="AJC98" s="41"/>
      <c r="AJD98" s="41"/>
      <c r="AJE98" s="41"/>
      <c r="AJF98" s="41"/>
      <c r="AJG98" s="41"/>
      <c r="AJH98" s="41"/>
      <c r="AJI98" s="41"/>
      <c r="AJJ98" s="41"/>
      <c r="AJK98" s="41"/>
      <c r="AJL98" s="41"/>
      <c r="AJM98" s="41"/>
      <c r="AJN98" s="41"/>
      <c r="AJO98" s="41"/>
      <c r="AJP98" s="41"/>
      <c r="AJQ98" s="41"/>
      <c r="AJR98" s="41"/>
      <c r="AJS98" s="41"/>
      <c r="AJT98" s="41"/>
      <c r="AJU98" s="41"/>
      <c r="AJV98" s="41"/>
      <c r="AJW98" s="41"/>
      <c r="AJX98" s="41"/>
      <c r="AJY98" s="41"/>
      <c r="AJZ98" s="41"/>
      <c r="AKA98" s="41"/>
      <c r="AKB98" s="41"/>
      <c r="AKC98" s="41"/>
      <c r="AKD98" s="41"/>
      <c r="AKE98" s="41"/>
      <c r="AKF98" s="41"/>
      <c r="AKG98" s="41"/>
      <c r="AKH98" s="41"/>
      <c r="AKI98" s="41"/>
      <c r="AKJ98" s="41"/>
      <c r="AKK98" s="41"/>
      <c r="AKL98" s="41"/>
      <c r="AKM98" s="41"/>
      <c r="AKN98" s="41"/>
      <c r="AKO98" s="41"/>
      <c r="AKP98" s="41"/>
      <c r="AKQ98" s="41"/>
      <c r="AKR98" s="41"/>
      <c r="AKS98" s="41"/>
      <c r="AKT98" s="41"/>
      <c r="AKU98" s="41"/>
      <c r="AKV98" s="41"/>
      <c r="AKW98" s="41"/>
      <c r="AKX98" s="41"/>
      <c r="AKY98" s="41"/>
      <c r="AKZ98" s="41"/>
      <c r="ALA98" s="41"/>
      <c r="ALB98" s="41"/>
      <c r="ALC98" s="41"/>
      <c r="ALD98" s="41"/>
      <c r="ALE98" s="41"/>
      <c r="ALF98" s="41"/>
      <c r="ALG98" s="41"/>
      <c r="ALH98" s="41"/>
      <c r="ALI98" s="41"/>
      <c r="ALJ98" s="41"/>
      <c r="ALK98" s="41"/>
      <c r="ALL98" s="41"/>
      <c r="ALM98" s="41"/>
      <c r="ALN98" s="41"/>
      <c r="ALO98" s="41"/>
      <c r="ALP98" s="41"/>
      <c r="ALQ98" s="41"/>
      <c r="ALR98" s="41"/>
      <c r="ALS98" s="41"/>
      <c r="ALT98" s="41"/>
      <c r="ALU98" s="41"/>
      <c r="ALV98" s="41"/>
      <c r="ALW98" s="41"/>
      <c r="ALX98" s="41"/>
      <c r="ALY98" s="41"/>
      <c r="ALZ98" s="41"/>
      <c r="AMA98" s="41"/>
      <c r="AMB98" s="41"/>
      <c r="AMC98" s="41"/>
      <c r="AMD98" s="41"/>
      <c r="AME98" s="41"/>
      <c r="AMF98" s="41"/>
      <c r="AMG98" s="41"/>
      <c r="AMH98" s="41"/>
      <c r="AMI98" s="41"/>
      <c r="AMJ98" s="41"/>
      <c r="AMK98" s="41"/>
      <c r="AML98" s="41"/>
      <c r="AMM98" s="41"/>
      <c r="AMN98" s="41"/>
      <c r="AMO98" s="41"/>
      <c r="AMP98" s="41"/>
      <c r="AMQ98" s="41"/>
      <c r="AMR98" s="41"/>
      <c r="AMS98" s="41"/>
      <c r="AMT98" s="41"/>
      <c r="AMU98" s="41"/>
      <c r="AMV98" s="41"/>
      <c r="AMW98" s="41"/>
      <c r="AMX98" s="41"/>
      <c r="AMY98" s="41"/>
      <c r="AMZ98" s="41"/>
      <c r="ANA98" s="41"/>
      <c r="ANB98" s="41"/>
      <c r="ANC98" s="41"/>
      <c r="AND98" s="41"/>
      <c r="ANE98" s="41"/>
      <c r="ANF98" s="41"/>
      <c r="ANG98" s="41"/>
      <c r="ANH98" s="41"/>
      <c r="ANI98" s="41"/>
      <c r="ANJ98" s="41"/>
      <c r="ANK98" s="41"/>
      <c r="ANL98" s="41"/>
      <c r="ANM98" s="41"/>
      <c r="ANN98" s="41"/>
      <c r="ANO98" s="41"/>
      <c r="ANP98" s="41"/>
      <c r="ANQ98" s="41"/>
      <c r="ANR98" s="41"/>
      <c r="ANS98" s="41"/>
      <c r="ANT98" s="41"/>
      <c r="ANU98" s="41"/>
      <c r="ANV98" s="41"/>
      <c r="ANW98" s="41"/>
      <c r="ANX98" s="41"/>
      <c r="ANY98" s="41"/>
      <c r="ANZ98" s="41"/>
      <c r="AOA98" s="41"/>
      <c r="AOB98" s="41"/>
      <c r="AOC98" s="41"/>
      <c r="AOD98" s="41"/>
      <c r="AOE98" s="41"/>
      <c r="AOF98" s="41"/>
      <c r="AOG98" s="41"/>
      <c r="AOH98" s="41"/>
      <c r="AOI98" s="41"/>
      <c r="AOJ98" s="41"/>
      <c r="AOK98" s="41"/>
      <c r="AOL98" s="41"/>
      <c r="AOM98" s="41"/>
      <c r="AON98" s="41"/>
      <c r="AOO98" s="41"/>
      <c r="AOP98" s="41"/>
      <c r="AOQ98" s="41"/>
      <c r="AOR98" s="41"/>
      <c r="AOS98" s="41"/>
      <c r="AOT98" s="41"/>
      <c r="AOU98" s="41"/>
      <c r="AOV98" s="41"/>
      <c r="AOW98" s="41"/>
      <c r="AOX98" s="41"/>
      <c r="AOY98" s="41"/>
      <c r="AOZ98" s="41"/>
      <c r="APA98" s="41"/>
      <c r="APB98" s="41"/>
      <c r="APC98" s="41"/>
      <c r="APD98" s="41"/>
      <c r="APE98" s="41"/>
      <c r="APF98" s="41"/>
      <c r="APG98" s="41"/>
      <c r="APH98" s="41"/>
      <c r="API98" s="41"/>
      <c r="APJ98" s="41"/>
      <c r="APK98" s="41"/>
      <c r="APL98" s="41"/>
      <c r="APM98" s="41"/>
      <c r="APN98" s="41"/>
      <c r="APO98" s="41"/>
      <c r="APP98" s="41"/>
      <c r="APQ98" s="41"/>
      <c r="APR98" s="41"/>
      <c r="APS98" s="41"/>
      <c r="APT98" s="41"/>
      <c r="APU98" s="41"/>
      <c r="APV98" s="41"/>
      <c r="APW98" s="41"/>
      <c r="APX98" s="41"/>
      <c r="APY98" s="41"/>
      <c r="APZ98" s="41"/>
      <c r="AQA98" s="41"/>
      <c r="AQB98" s="41"/>
      <c r="AQC98" s="41"/>
      <c r="AQD98" s="41"/>
      <c r="AQE98" s="41"/>
      <c r="AQF98" s="41"/>
      <c r="AQG98" s="41"/>
      <c r="AQH98" s="41"/>
      <c r="AQI98" s="41"/>
      <c r="AQJ98" s="41"/>
      <c r="AQK98" s="41"/>
      <c r="AQL98" s="41"/>
      <c r="AQM98" s="41"/>
      <c r="AQN98" s="41"/>
      <c r="AQO98" s="41"/>
      <c r="AQP98" s="41"/>
      <c r="AQQ98" s="41"/>
      <c r="AQR98" s="41"/>
      <c r="AQS98" s="41"/>
      <c r="AQT98" s="41"/>
      <c r="AQU98" s="41"/>
      <c r="AQV98" s="41"/>
      <c r="AQW98" s="41"/>
      <c r="AQX98" s="41"/>
      <c r="AQY98" s="41"/>
      <c r="AQZ98" s="41"/>
      <c r="ARA98" s="41"/>
      <c r="ARB98" s="41"/>
      <c r="ARC98" s="41"/>
      <c r="ARD98" s="41"/>
      <c r="ARE98" s="41"/>
      <c r="ARF98" s="41"/>
      <c r="ARG98" s="41"/>
      <c r="ARH98" s="41"/>
      <c r="ARI98" s="41"/>
      <c r="ARJ98" s="41"/>
      <c r="ARK98" s="41"/>
      <c r="ARL98" s="41"/>
      <c r="ARM98" s="41"/>
      <c r="ARN98" s="41"/>
      <c r="ARO98" s="41"/>
      <c r="ARP98" s="41"/>
      <c r="ARQ98" s="41"/>
      <c r="ARR98" s="41"/>
      <c r="ARS98" s="41"/>
      <c r="ART98" s="41"/>
      <c r="ARU98" s="41"/>
      <c r="ARV98" s="41"/>
      <c r="ARW98" s="41"/>
      <c r="ARX98" s="41"/>
      <c r="ARY98" s="41"/>
      <c r="ARZ98" s="41"/>
      <c r="ASA98" s="41"/>
      <c r="ASB98" s="41"/>
      <c r="ASC98" s="41"/>
      <c r="ASD98" s="41"/>
      <c r="ASE98" s="41"/>
      <c r="ASF98" s="41"/>
      <c r="ASG98" s="41"/>
      <c r="ASH98" s="41"/>
      <c r="ASI98" s="41"/>
      <c r="ASJ98" s="41"/>
      <c r="ASK98" s="41"/>
      <c r="ASL98" s="41"/>
      <c r="ASM98" s="41"/>
      <c r="ASN98" s="41"/>
      <c r="ASO98" s="41"/>
      <c r="ASP98" s="41"/>
      <c r="ASQ98" s="41"/>
      <c r="ASR98" s="41"/>
      <c r="ASS98" s="41"/>
      <c r="AST98" s="41"/>
      <c r="ASU98" s="41"/>
      <c r="ASV98" s="41"/>
      <c r="ASW98" s="41"/>
      <c r="ASX98" s="41"/>
      <c r="ASY98" s="41"/>
      <c r="ASZ98" s="41"/>
      <c r="ATA98" s="41"/>
      <c r="ATB98" s="41"/>
      <c r="ATC98" s="41"/>
      <c r="ATD98" s="41"/>
      <c r="ATE98" s="41"/>
      <c r="ATF98" s="41"/>
      <c r="ATG98" s="41"/>
      <c r="ATH98" s="41"/>
      <c r="ATI98" s="41"/>
      <c r="ATJ98" s="41"/>
      <c r="ATK98" s="41"/>
      <c r="ATL98" s="41"/>
      <c r="ATM98" s="41"/>
      <c r="ATN98" s="41"/>
      <c r="ATO98" s="41"/>
      <c r="ATP98" s="41"/>
      <c r="ATQ98" s="41"/>
      <c r="ATR98" s="41"/>
      <c r="ATS98" s="41"/>
      <c r="ATT98" s="41"/>
      <c r="ATU98" s="41"/>
      <c r="ATV98" s="41"/>
      <c r="ATW98" s="41"/>
      <c r="ATX98" s="41"/>
      <c r="ATY98" s="41"/>
      <c r="ATZ98" s="41"/>
      <c r="AUA98" s="41"/>
      <c r="AUB98" s="41"/>
      <c r="AUC98" s="41"/>
      <c r="AUD98" s="41"/>
      <c r="AUE98" s="41"/>
      <c r="AUF98" s="41"/>
      <c r="AUG98" s="41"/>
      <c r="AUH98" s="41"/>
      <c r="AUI98" s="41"/>
      <c r="AUJ98" s="41"/>
      <c r="AUK98" s="41"/>
      <c r="AUL98" s="41"/>
      <c r="AUM98" s="41"/>
      <c r="AUN98" s="41"/>
      <c r="AUO98" s="41"/>
      <c r="AUP98" s="41"/>
      <c r="AUQ98" s="41"/>
      <c r="AUR98" s="41"/>
      <c r="AUS98" s="41"/>
      <c r="AUT98" s="41"/>
      <c r="AUU98" s="41"/>
      <c r="AUV98" s="41"/>
      <c r="AUW98" s="41"/>
      <c r="AUX98" s="41"/>
      <c r="AUY98" s="41"/>
      <c r="AUZ98" s="41"/>
      <c r="AVA98" s="41"/>
      <c r="AVB98" s="41"/>
      <c r="AVC98" s="41"/>
      <c r="AVD98" s="41"/>
      <c r="AVE98" s="41"/>
      <c r="AVF98" s="41"/>
      <c r="AVG98" s="41"/>
      <c r="AVH98" s="41"/>
      <c r="AVI98" s="41"/>
      <c r="AVJ98" s="41"/>
      <c r="AVK98" s="41"/>
      <c r="AVL98" s="41"/>
      <c r="AVM98" s="41"/>
      <c r="AVN98" s="41"/>
      <c r="AVO98" s="41"/>
      <c r="AVP98" s="41"/>
      <c r="AVQ98" s="41"/>
      <c r="AVR98" s="41"/>
      <c r="AVS98" s="41"/>
      <c r="AVT98" s="41"/>
      <c r="AVU98" s="41"/>
      <c r="AVV98" s="41"/>
      <c r="AVW98" s="41"/>
      <c r="AVX98" s="41"/>
      <c r="AVY98" s="41"/>
      <c r="AVZ98" s="41"/>
      <c r="AWA98" s="41"/>
      <c r="AWB98" s="41"/>
      <c r="AWC98" s="41"/>
      <c r="AWD98" s="41"/>
      <c r="AWE98" s="41"/>
      <c r="AWF98" s="41"/>
      <c r="AWG98" s="41"/>
      <c r="AWH98" s="41"/>
      <c r="AWI98" s="41"/>
      <c r="AWJ98" s="41"/>
      <c r="AWK98" s="41"/>
      <c r="AWL98" s="41"/>
      <c r="AWM98" s="41"/>
      <c r="AWN98" s="41"/>
      <c r="AWO98" s="41"/>
      <c r="AWP98" s="41"/>
      <c r="AWQ98" s="41"/>
      <c r="AWR98" s="41"/>
      <c r="AWS98" s="41"/>
      <c r="AWT98" s="41"/>
      <c r="AWU98" s="41"/>
      <c r="AWV98" s="41"/>
      <c r="AWW98" s="41"/>
      <c r="AWX98" s="41"/>
      <c r="AWY98" s="41"/>
      <c r="AWZ98" s="41"/>
      <c r="AXA98" s="41"/>
      <c r="AXB98" s="41"/>
      <c r="AXC98" s="41"/>
      <c r="AXD98" s="41"/>
      <c r="AXE98" s="41"/>
      <c r="AXF98" s="41"/>
      <c r="AXG98" s="41"/>
      <c r="AXH98" s="41"/>
      <c r="AXI98" s="41"/>
      <c r="AXJ98" s="41"/>
      <c r="AXK98" s="41"/>
      <c r="AXL98" s="41"/>
      <c r="AXM98" s="41"/>
      <c r="AXN98" s="41"/>
      <c r="AXO98" s="41"/>
      <c r="AXP98" s="41"/>
      <c r="AXQ98" s="41"/>
      <c r="AXR98" s="41"/>
      <c r="AXS98" s="41"/>
      <c r="AXT98" s="41"/>
      <c r="AXU98" s="41"/>
      <c r="AXV98" s="41"/>
      <c r="AXW98" s="41"/>
      <c r="AXX98" s="41"/>
      <c r="AXY98" s="41"/>
      <c r="AXZ98" s="41"/>
      <c r="AYA98" s="41"/>
      <c r="AYB98" s="41"/>
      <c r="AYC98" s="41"/>
      <c r="AYD98" s="41"/>
      <c r="AYE98" s="41"/>
      <c r="AYF98" s="41"/>
      <c r="AYG98" s="41"/>
      <c r="AYH98" s="41"/>
      <c r="AYI98" s="41"/>
      <c r="AYJ98" s="41"/>
      <c r="AYK98" s="41"/>
      <c r="AYL98" s="41"/>
      <c r="AYM98" s="41"/>
      <c r="AYN98" s="41"/>
      <c r="AYO98" s="41"/>
      <c r="AYP98" s="41"/>
      <c r="AYQ98" s="41"/>
      <c r="AYR98" s="41"/>
      <c r="AYS98" s="41"/>
      <c r="AYT98" s="41"/>
      <c r="AYU98" s="41"/>
      <c r="AYV98" s="41"/>
      <c r="AYW98" s="41"/>
      <c r="AYX98" s="41"/>
      <c r="AYY98" s="41"/>
      <c r="AYZ98" s="41"/>
      <c r="AZA98" s="41"/>
      <c r="AZB98" s="41"/>
      <c r="AZC98" s="41"/>
      <c r="AZD98" s="41"/>
      <c r="AZE98" s="41"/>
      <c r="AZF98" s="41"/>
      <c r="AZG98" s="41"/>
      <c r="AZH98" s="41"/>
      <c r="AZI98" s="41"/>
      <c r="AZJ98" s="41"/>
      <c r="AZK98" s="41"/>
      <c r="AZL98" s="41"/>
      <c r="AZM98" s="41"/>
      <c r="AZN98" s="41"/>
      <c r="AZO98" s="41"/>
      <c r="AZP98" s="41"/>
      <c r="AZQ98" s="41"/>
      <c r="AZR98" s="41"/>
      <c r="AZS98" s="41"/>
      <c r="AZT98" s="41"/>
      <c r="AZU98" s="41"/>
      <c r="AZV98" s="41"/>
      <c r="AZW98" s="41"/>
      <c r="AZX98" s="41"/>
      <c r="AZY98" s="41"/>
      <c r="AZZ98" s="41"/>
      <c r="BAA98" s="41"/>
      <c r="BAB98" s="41"/>
      <c r="BAC98" s="41"/>
      <c r="BAD98" s="41"/>
      <c r="BAE98" s="41"/>
      <c r="BAF98" s="41"/>
      <c r="BAG98" s="41"/>
      <c r="BAH98" s="41"/>
      <c r="BAI98" s="41"/>
      <c r="BAJ98" s="41"/>
      <c r="BAK98" s="41"/>
      <c r="BAL98" s="41"/>
      <c r="BAM98" s="41"/>
      <c r="BAN98" s="41"/>
      <c r="BAO98" s="41"/>
      <c r="BAP98" s="41"/>
      <c r="BAQ98" s="41"/>
      <c r="BAR98" s="41"/>
      <c r="BAS98" s="41"/>
      <c r="BAT98" s="41"/>
      <c r="BAU98" s="41"/>
      <c r="BAV98" s="41"/>
      <c r="BAW98" s="41"/>
      <c r="BAX98" s="41"/>
      <c r="BAY98" s="41"/>
      <c r="BAZ98" s="41"/>
      <c r="BBA98" s="41"/>
      <c r="BBB98" s="41"/>
      <c r="BBC98" s="41"/>
      <c r="BBD98" s="41"/>
      <c r="BBE98" s="41"/>
      <c r="BBF98" s="41"/>
      <c r="BBG98" s="41"/>
      <c r="BBH98" s="41"/>
      <c r="BBI98" s="41"/>
      <c r="BBJ98" s="41"/>
      <c r="BBK98" s="41"/>
      <c r="BBL98" s="41"/>
      <c r="BBM98" s="41"/>
      <c r="BBN98" s="41"/>
      <c r="BBO98" s="41"/>
      <c r="BBP98" s="41"/>
      <c r="BBQ98" s="41"/>
      <c r="BBR98" s="41"/>
      <c r="BBS98" s="41"/>
      <c r="BBT98" s="41"/>
      <c r="BBU98" s="41"/>
      <c r="BBV98" s="41"/>
      <c r="BBW98" s="41"/>
      <c r="BBX98" s="41"/>
      <c r="BBY98" s="41"/>
      <c r="BBZ98" s="41"/>
      <c r="BCA98" s="41"/>
      <c r="BCB98" s="41"/>
      <c r="BCC98" s="41"/>
      <c r="BCD98" s="41"/>
      <c r="BCE98" s="41"/>
      <c r="BCF98" s="41"/>
      <c r="BCG98" s="41"/>
      <c r="BCH98" s="41"/>
      <c r="BCI98" s="41"/>
      <c r="BCJ98" s="41"/>
      <c r="BCK98" s="41"/>
      <c r="BCL98" s="41"/>
      <c r="BCM98" s="41"/>
      <c r="BCN98" s="41"/>
      <c r="BCO98" s="41"/>
      <c r="BCP98" s="41"/>
      <c r="BCQ98" s="41"/>
      <c r="BCR98" s="41"/>
      <c r="BCS98" s="41"/>
      <c r="BCT98" s="41"/>
      <c r="BCU98" s="41"/>
      <c r="BCV98" s="41"/>
      <c r="BCW98" s="41"/>
      <c r="BCX98" s="41"/>
      <c r="BCY98" s="41"/>
      <c r="BCZ98" s="41"/>
      <c r="BDA98" s="41"/>
      <c r="BDB98" s="41"/>
      <c r="BDC98" s="41"/>
      <c r="BDD98" s="41"/>
      <c r="BDE98" s="41"/>
      <c r="BDF98" s="41"/>
      <c r="BDG98" s="41"/>
      <c r="BDH98" s="41"/>
      <c r="BDI98" s="41"/>
      <c r="BDJ98" s="41"/>
      <c r="BDK98" s="41"/>
      <c r="BDL98" s="41"/>
      <c r="BDM98" s="41"/>
      <c r="BDN98" s="41"/>
      <c r="BDO98" s="41"/>
      <c r="BDP98" s="41"/>
      <c r="BDQ98" s="41"/>
      <c r="BDR98" s="41"/>
      <c r="BDS98" s="41"/>
      <c r="BDT98" s="41"/>
      <c r="BDU98" s="41"/>
      <c r="BDV98" s="41"/>
      <c r="BDW98" s="41"/>
      <c r="BDX98" s="41"/>
      <c r="BDY98" s="41"/>
      <c r="BDZ98" s="41"/>
      <c r="BEA98" s="41"/>
      <c r="BEB98" s="41"/>
      <c r="BEC98" s="41"/>
      <c r="BED98" s="41"/>
      <c r="BEE98" s="41"/>
      <c r="BEF98" s="41"/>
      <c r="BEG98" s="41"/>
      <c r="BEH98" s="41"/>
      <c r="BEI98" s="41"/>
      <c r="BEJ98" s="41"/>
      <c r="BEK98" s="41"/>
      <c r="BEL98" s="41"/>
      <c r="BEM98" s="41"/>
      <c r="BEN98" s="41"/>
      <c r="BEO98" s="41"/>
      <c r="BEP98" s="41"/>
      <c r="BEQ98" s="41"/>
      <c r="BER98" s="41"/>
      <c r="BES98" s="41"/>
      <c r="BET98" s="41"/>
      <c r="BEU98" s="41"/>
      <c r="BEV98" s="41"/>
      <c r="BEW98" s="41"/>
      <c r="BEX98" s="41"/>
      <c r="BEY98" s="41"/>
      <c r="BEZ98" s="41"/>
      <c r="BFA98" s="41"/>
      <c r="BFB98" s="41"/>
      <c r="BFC98" s="41"/>
      <c r="BFD98" s="41"/>
      <c r="BFE98" s="41"/>
      <c r="BFF98" s="41"/>
      <c r="BFG98" s="41"/>
      <c r="BFH98" s="41"/>
      <c r="BFI98" s="41"/>
      <c r="BFJ98" s="41"/>
      <c r="BFK98" s="41"/>
      <c r="BFL98" s="41"/>
      <c r="BFM98" s="41"/>
      <c r="BFN98" s="41"/>
      <c r="BFO98" s="41"/>
      <c r="BFP98" s="41"/>
      <c r="BFQ98" s="41"/>
      <c r="BFR98" s="41"/>
      <c r="BFS98" s="41"/>
      <c r="BFT98" s="41"/>
      <c r="BFU98" s="41"/>
      <c r="BFV98" s="41"/>
      <c r="BFW98" s="41"/>
      <c r="BFX98" s="41"/>
      <c r="BFY98" s="41"/>
      <c r="BFZ98" s="41"/>
      <c r="BGA98" s="41"/>
      <c r="BGB98" s="41"/>
      <c r="BGC98" s="41"/>
      <c r="BGD98" s="41"/>
      <c r="BGE98" s="41"/>
      <c r="BGF98" s="41"/>
      <c r="BGG98" s="41"/>
      <c r="BGH98" s="41"/>
      <c r="BGI98" s="41"/>
      <c r="BGJ98" s="41"/>
      <c r="BGK98" s="41"/>
      <c r="BGL98" s="41"/>
      <c r="BGM98" s="41"/>
      <c r="BGN98" s="41"/>
      <c r="BGO98" s="41"/>
      <c r="BGP98" s="41"/>
      <c r="BGQ98" s="41"/>
      <c r="BGR98" s="41"/>
      <c r="BGS98" s="41"/>
      <c r="BGT98" s="41"/>
      <c r="BGU98" s="41"/>
      <c r="BGV98" s="41"/>
      <c r="BGW98" s="41"/>
      <c r="BGX98" s="41"/>
      <c r="BGY98" s="41"/>
      <c r="BGZ98" s="41"/>
      <c r="BHA98" s="41"/>
      <c r="BHB98" s="41"/>
      <c r="BHC98" s="41"/>
      <c r="BHD98" s="41"/>
      <c r="BHE98" s="41"/>
      <c r="BHF98" s="41"/>
      <c r="BHG98" s="41"/>
      <c r="BHH98" s="41"/>
      <c r="BHI98" s="41"/>
      <c r="BHJ98" s="41"/>
      <c r="BHK98" s="41"/>
      <c r="BHL98" s="41"/>
      <c r="BHM98" s="41"/>
      <c r="BHN98" s="41"/>
      <c r="BHO98" s="41"/>
      <c r="BHP98" s="41"/>
      <c r="BHQ98" s="41"/>
      <c r="BHR98" s="41"/>
      <c r="BHS98" s="41"/>
      <c r="BHT98" s="41"/>
      <c r="BHU98" s="41"/>
      <c r="BHV98" s="41"/>
      <c r="BHW98" s="41"/>
      <c r="BHX98" s="41"/>
      <c r="BHY98" s="41"/>
      <c r="BHZ98" s="41"/>
      <c r="BIA98" s="41"/>
      <c r="BIB98" s="41"/>
      <c r="BIC98" s="41"/>
      <c r="BID98" s="41"/>
      <c r="BIE98" s="41"/>
      <c r="BIF98" s="41"/>
      <c r="BIG98" s="41"/>
      <c r="BIH98" s="41"/>
      <c r="BII98" s="41"/>
      <c r="BIJ98" s="41"/>
      <c r="BIK98" s="41"/>
      <c r="BIL98" s="41"/>
      <c r="BIM98" s="41"/>
      <c r="BIN98" s="41"/>
      <c r="BIO98" s="41"/>
      <c r="BIP98" s="41"/>
      <c r="BIQ98" s="41"/>
      <c r="BIR98" s="41"/>
      <c r="BIS98" s="41"/>
      <c r="BIT98" s="41"/>
      <c r="BIU98" s="41"/>
      <c r="BIV98" s="41"/>
      <c r="BIW98" s="41"/>
      <c r="BIX98" s="41"/>
      <c r="BIY98" s="41"/>
      <c r="BIZ98" s="41"/>
      <c r="BJA98" s="41"/>
      <c r="BJB98" s="41"/>
      <c r="BJC98" s="41"/>
      <c r="BJD98" s="41"/>
      <c r="BJE98" s="41"/>
      <c r="BJF98" s="41"/>
      <c r="BJG98" s="41"/>
      <c r="BJH98" s="41"/>
      <c r="BJI98" s="41"/>
      <c r="BJJ98" s="41"/>
      <c r="BJK98" s="41"/>
      <c r="BJL98" s="41"/>
      <c r="BJM98" s="41"/>
      <c r="BJN98" s="41"/>
      <c r="BJO98" s="41"/>
      <c r="BJP98" s="41"/>
      <c r="BJQ98" s="41"/>
      <c r="BJR98" s="41"/>
      <c r="BJS98" s="41"/>
      <c r="BJT98" s="41"/>
      <c r="BJU98" s="41"/>
      <c r="BJV98" s="41"/>
      <c r="BJW98" s="41"/>
      <c r="BJX98" s="41"/>
      <c r="BJY98" s="41"/>
      <c r="BJZ98" s="41"/>
      <c r="BKA98" s="41"/>
      <c r="BKB98" s="41"/>
      <c r="BKC98" s="41"/>
      <c r="BKD98" s="41"/>
      <c r="BKE98" s="41"/>
      <c r="BKF98" s="41"/>
      <c r="BKG98" s="41"/>
      <c r="BKH98" s="41"/>
      <c r="BKI98" s="41"/>
      <c r="BKJ98" s="41"/>
      <c r="BKK98" s="41"/>
      <c r="BKL98" s="41"/>
      <c r="BKM98" s="41"/>
      <c r="BKN98" s="41"/>
      <c r="BKO98" s="41"/>
      <c r="BKP98" s="41"/>
      <c r="BKQ98" s="41"/>
      <c r="BKR98" s="41"/>
      <c r="BKS98" s="41"/>
      <c r="BKT98" s="41"/>
      <c r="BKU98" s="41"/>
      <c r="BKV98" s="41"/>
      <c r="BKW98" s="41"/>
      <c r="BKX98" s="41"/>
      <c r="BKY98" s="41"/>
      <c r="BKZ98" s="41"/>
      <c r="BLA98" s="41"/>
      <c r="BLB98" s="41"/>
      <c r="BLC98" s="41"/>
      <c r="BLD98" s="41"/>
      <c r="BLE98" s="41"/>
      <c r="BLF98" s="41"/>
      <c r="BLG98" s="41"/>
      <c r="BLH98" s="41"/>
      <c r="BLI98" s="41"/>
      <c r="BLJ98" s="41"/>
      <c r="BLK98" s="41"/>
      <c r="BLL98" s="41"/>
      <c r="BLM98" s="41"/>
      <c r="BLN98" s="41"/>
      <c r="BLO98" s="41"/>
      <c r="BLP98" s="41"/>
      <c r="BLQ98" s="41"/>
      <c r="BLR98" s="41"/>
      <c r="BLS98" s="41"/>
      <c r="BLT98" s="41"/>
      <c r="BLU98" s="41"/>
      <c r="BLV98" s="41"/>
      <c r="BLW98" s="41"/>
      <c r="BLX98" s="41"/>
      <c r="BLY98" s="41"/>
      <c r="BLZ98" s="41"/>
      <c r="BMA98" s="41"/>
      <c r="BMB98" s="41"/>
      <c r="BMC98" s="41"/>
      <c r="BMD98" s="41"/>
      <c r="BME98" s="41"/>
      <c r="BMF98" s="41"/>
      <c r="BMG98" s="41"/>
      <c r="BMH98" s="41"/>
      <c r="BMI98" s="41"/>
      <c r="BMJ98" s="41"/>
      <c r="BMK98" s="41"/>
      <c r="BML98" s="41"/>
      <c r="BMM98" s="41"/>
      <c r="BMN98" s="41"/>
      <c r="BMO98" s="41"/>
      <c r="BMP98" s="41"/>
      <c r="BMQ98" s="41"/>
      <c r="BMR98" s="41"/>
      <c r="BMS98" s="41"/>
      <c r="BMT98" s="41"/>
      <c r="BMU98" s="41"/>
      <c r="BMV98" s="41"/>
      <c r="BMW98" s="41"/>
      <c r="BMX98" s="41"/>
      <c r="BMY98" s="41"/>
      <c r="BMZ98" s="41"/>
      <c r="BNA98" s="41"/>
      <c r="BNB98" s="41"/>
      <c r="BNC98" s="41"/>
      <c r="BND98" s="41"/>
      <c r="BNE98" s="41"/>
      <c r="BNF98" s="41"/>
      <c r="BNG98" s="41"/>
      <c r="BNH98" s="41"/>
      <c r="BNI98" s="41"/>
      <c r="BNJ98" s="41"/>
      <c r="BNK98" s="41"/>
      <c r="BNL98" s="41"/>
      <c r="BNM98" s="41"/>
      <c r="BNN98" s="41"/>
      <c r="BNO98" s="41"/>
      <c r="BNP98" s="41"/>
      <c r="BNQ98" s="41"/>
      <c r="BNR98" s="41"/>
      <c r="BNS98" s="41"/>
      <c r="BNT98" s="41"/>
      <c r="BNU98" s="41"/>
      <c r="BNV98" s="41"/>
      <c r="BNW98" s="41"/>
      <c r="BNX98" s="41"/>
      <c r="BNY98" s="41"/>
      <c r="BNZ98" s="41"/>
      <c r="BOA98" s="41"/>
      <c r="BOB98" s="41"/>
      <c r="BOC98" s="41"/>
      <c r="BOD98" s="41"/>
      <c r="BOE98" s="41"/>
      <c r="BOF98" s="41"/>
      <c r="BOG98" s="41"/>
      <c r="BOH98" s="41"/>
      <c r="BOI98" s="41"/>
      <c r="BOJ98" s="41"/>
      <c r="BOK98" s="41"/>
      <c r="BOL98" s="41"/>
      <c r="BOM98" s="41"/>
      <c r="BON98" s="41"/>
      <c r="BOO98" s="41"/>
      <c r="BOP98" s="41"/>
      <c r="BOQ98" s="41"/>
      <c r="BOR98" s="41"/>
      <c r="BOS98" s="41"/>
      <c r="BOT98" s="41"/>
      <c r="BOU98" s="41"/>
      <c r="BOV98" s="41"/>
      <c r="BOW98" s="41"/>
      <c r="BOX98" s="41"/>
      <c r="BOY98" s="41"/>
      <c r="BOZ98" s="41"/>
      <c r="BPA98" s="41"/>
      <c r="BPB98" s="41"/>
      <c r="BPC98" s="41"/>
      <c r="BPD98" s="41"/>
      <c r="BPE98" s="41"/>
      <c r="BPF98" s="41"/>
      <c r="BPG98" s="41"/>
      <c r="BPH98" s="41"/>
      <c r="BPI98" s="41"/>
      <c r="BPJ98" s="41"/>
      <c r="BPK98" s="41"/>
      <c r="BPL98" s="41"/>
      <c r="BPM98" s="41"/>
      <c r="BPN98" s="41"/>
      <c r="BPO98" s="41"/>
      <c r="BPP98" s="41"/>
      <c r="BPQ98" s="41"/>
      <c r="BPR98" s="41"/>
      <c r="BPS98" s="41"/>
      <c r="BPT98" s="41"/>
      <c r="BPU98" s="41"/>
      <c r="BPV98" s="41"/>
      <c r="BPW98" s="41"/>
      <c r="BPX98" s="41"/>
      <c r="BPY98" s="41"/>
      <c r="BPZ98" s="41"/>
      <c r="BQA98" s="41"/>
      <c r="BQB98" s="41"/>
      <c r="BQC98" s="41"/>
      <c r="BQD98" s="41"/>
      <c r="BQE98" s="41"/>
      <c r="BQF98" s="41"/>
      <c r="BQG98" s="41"/>
      <c r="BQH98" s="41"/>
      <c r="BQI98" s="41"/>
      <c r="BQJ98" s="41"/>
      <c r="BQK98" s="41"/>
      <c r="BQL98" s="41"/>
      <c r="BQM98" s="41"/>
      <c r="BQN98" s="41"/>
      <c r="BQO98" s="41"/>
      <c r="BQP98" s="41"/>
      <c r="BQQ98" s="41"/>
      <c r="BQR98" s="41"/>
      <c r="BQS98" s="41"/>
      <c r="BQT98" s="41"/>
      <c r="BQU98" s="41"/>
      <c r="BQV98" s="41"/>
      <c r="BQW98" s="41"/>
      <c r="BQX98" s="41"/>
      <c r="BQY98" s="41"/>
      <c r="BQZ98" s="41"/>
      <c r="BRA98" s="41"/>
      <c r="BRB98" s="41"/>
      <c r="BRC98" s="41"/>
      <c r="BRD98" s="41"/>
      <c r="BRE98" s="41"/>
      <c r="BRF98" s="41"/>
      <c r="BRG98" s="41"/>
      <c r="BRH98" s="41"/>
      <c r="BRI98" s="41"/>
      <c r="BRJ98" s="41"/>
      <c r="BRK98" s="41"/>
      <c r="BRL98" s="41"/>
      <c r="BRM98" s="41"/>
      <c r="BRN98" s="41"/>
      <c r="BRO98" s="41"/>
      <c r="BRP98" s="41"/>
      <c r="BRQ98" s="41"/>
      <c r="BRR98" s="41"/>
      <c r="BRS98" s="41"/>
      <c r="BRT98" s="41"/>
      <c r="BRU98" s="41"/>
      <c r="BRV98" s="41"/>
      <c r="BRW98" s="41"/>
      <c r="BRX98" s="41"/>
      <c r="BRY98" s="41"/>
      <c r="BRZ98" s="41"/>
      <c r="BSA98" s="41"/>
      <c r="BSB98" s="41"/>
      <c r="BSC98" s="41"/>
      <c r="BSD98" s="41"/>
      <c r="BSE98" s="41"/>
      <c r="BSF98" s="41"/>
      <c r="BSG98" s="41"/>
      <c r="BSH98" s="41"/>
      <c r="BSI98" s="41"/>
      <c r="BSJ98" s="41"/>
      <c r="BSK98" s="41"/>
      <c r="BSL98" s="41"/>
      <c r="BSM98" s="41"/>
      <c r="BSN98" s="41"/>
      <c r="BSO98" s="41"/>
      <c r="BSP98" s="41"/>
      <c r="BSQ98" s="41"/>
      <c r="BSR98" s="41"/>
      <c r="BSS98" s="41"/>
      <c r="BST98" s="41"/>
      <c r="BSU98" s="41"/>
      <c r="BSV98" s="41"/>
      <c r="BSW98" s="41"/>
      <c r="BSX98" s="41"/>
      <c r="BSY98" s="41"/>
      <c r="BSZ98" s="41"/>
      <c r="BTA98" s="41"/>
      <c r="BTB98" s="41"/>
      <c r="BTC98" s="41"/>
      <c r="BTD98" s="41"/>
      <c r="BTE98" s="41"/>
      <c r="BTF98" s="41"/>
      <c r="BTG98" s="41"/>
      <c r="BTH98" s="41"/>
      <c r="BTI98" s="41"/>
      <c r="BTJ98" s="41"/>
      <c r="BTK98" s="41"/>
      <c r="BTL98" s="41"/>
      <c r="BTM98" s="41"/>
      <c r="BTN98" s="41"/>
      <c r="BTO98" s="41"/>
      <c r="BTP98" s="41"/>
      <c r="BTQ98" s="41"/>
      <c r="BTR98" s="41"/>
      <c r="BTS98" s="41"/>
      <c r="BTT98" s="41"/>
      <c r="BTU98" s="41"/>
      <c r="BTV98" s="41"/>
      <c r="BTW98" s="41"/>
    </row>
    <row r="99" spans="1:1895" s="27" customFormat="1" ht="12.75" x14ac:dyDescent="0.2">
      <c r="A99" s="41"/>
      <c r="B99" s="26" t="s">
        <v>582</v>
      </c>
      <c r="C99" s="26" t="s">
        <v>30</v>
      </c>
      <c r="D99" s="26" t="s">
        <v>102</v>
      </c>
      <c r="E99" s="26" t="s">
        <v>18</v>
      </c>
      <c r="F99" s="26" t="s">
        <v>19</v>
      </c>
      <c r="G99" s="5">
        <v>15000</v>
      </c>
      <c r="H99" s="5">
        <v>0</v>
      </c>
      <c r="I99" s="5">
        <v>25</v>
      </c>
      <c r="J99" s="12">
        <f t="shared" si="32"/>
        <v>430.5</v>
      </c>
      <c r="K99" s="13">
        <f t="shared" si="33"/>
        <v>456</v>
      </c>
      <c r="L99" s="13">
        <f t="shared" si="34"/>
        <v>1063.5</v>
      </c>
      <c r="M99" s="12">
        <f t="shared" si="35"/>
        <v>1065</v>
      </c>
      <c r="N99" s="13">
        <f t="shared" si="36"/>
        <v>172.5</v>
      </c>
      <c r="O99" s="12">
        <v>0</v>
      </c>
      <c r="P99" s="13">
        <f t="shared" si="37"/>
        <v>911.5</v>
      </c>
      <c r="Q99" s="12">
        <f t="shared" si="38"/>
        <v>14088.5</v>
      </c>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c r="IV99" s="41"/>
      <c r="IW99" s="41"/>
      <c r="IX99" s="41"/>
      <c r="IY99" s="41"/>
      <c r="IZ99" s="41"/>
      <c r="JA99" s="41"/>
      <c r="JB99" s="41"/>
      <c r="JC99" s="41"/>
      <c r="JD99" s="41"/>
      <c r="JE99" s="41"/>
      <c r="JF99" s="41"/>
      <c r="JG99" s="41"/>
      <c r="JH99" s="41"/>
      <c r="JI99" s="41"/>
      <c r="JJ99" s="41"/>
      <c r="JK99" s="41"/>
      <c r="JL99" s="41"/>
      <c r="JM99" s="41"/>
      <c r="JN99" s="41"/>
      <c r="JO99" s="41"/>
      <c r="JP99" s="41"/>
      <c r="JQ99" s="41"/>
      <c r="JR99" s="41"/>
      <c r="JS99" s="41"/>
      <c r="JT99" s="41"/>
      <c r="JU99" s="41"/>
      <c r="JV99" s="41"/>
      <c r="JW99" s="41"/>
      <c r="JX99" s="41"/>
      <c r="JY99" s="41"/>
      <c r="JZ99" s="41"/>
      <c r="KA99" s="41"/>
      <c r="KB99" s="41"/>
      <c r="KC99" s="41"/>
      <c r="KD99" s="41"/>
      <c r="KE99" s="41"/>
      <c r="KF99" s="41"/>
      <c r="KG99" s="41"/>
      <c r="KH99" s="41"/>
      <c r="KI99" s="41"/>
      <c r="KJ99" s="41"/>
      <c r="KK99" s="41"/>
      <c r="KL99" s="41"/>
      <c r="KM99" s="41"/>
      <c r="KN99" s="41"/>
      <c r="KO99" s="41"/>
      <c r="KP99" s="41"/>
      <c r="KQ99" s="41"/>
      <c r="KR99" s="41"/>
      <c r="KS99" s="41"/>
      <c r="KT99" s="41"/>
      <c r="KU99" s="41"/>
      <c r="KV99" s="41"/>
      <c r="KW99" s="41"/>
      <c r="KX99" s="41"/>
      <c r="KY99" s="41"/>
      <c r="KZ99" s="41"/>
      <c r="LA99" s="41"/>
      <c r="LB99" s="41"/>
      <c r="LC99" s="41"/>
      <c r="LD99" s="41"/>
      <c r="LE99" s="41"/>
      <c r="LF99" s="41"/>
      <c r="LG99" s="41"/>
      <c r="LH99" s="41"/>
      <c r="LI99" s="41"/>
      <c r="LJ99" s="41"/>
      <c r="LK99" s="41"/>
      <c r="LL99" s="41"/>
      <c r="LM99" s="41"/>
      <c r="LN99" s="41"/>
      <c r="LO99" s="41"/>
      <c r="LP99" s="41"/>
      <c r="LQ99" s="41"/>
      <c r="LR99" s="41"/>
      <c r="LS99" s="41"/>
      <c r="LT99" s="41"/>
      <c r="LU99" s="41"/>
      <c r="LV99" s="41"/>
      <c r="LW99" s="41"/>
      <c r="LX99" s="41"/>
      <c r="LY99" s="41"/>
      <c r="LZ99" s="41"/>
      <c r="MA99" s="41"/>
      <c r="MB99" s="41"/>
      <c r="MC99" s="41"/>
      <c r="MD99" s="41"/>
      <c r="ME99" s="41"/>
      <c r="MF99" s="41"/>
      <c r="MG99" s="41"/>
      <c r="MH99" s="41"/>
      <c r="MI99" s="41"/>
      <c r="MJ99" s="41"/>
      <c r="MK99" s="41"/>
      <c r="ML99" s="41"/>
      <c r="MM99" s="41"/>
      <c r="MN99" s="41"/>
      <c r="MO99" s="41"/>
      <c r="MP99" s="41"/>
      <c r="MQ99" s="41"/>
      <c r="MR99" s="41"/>
      <c r="MS99" s="41"/>
      <c r="MT99" s="41"/>
      <c r="MU99" s="41"/>
      <c r="MV99" s="41"/>
      <c r="MW99" s="41"/>
      <c r="MX99" s="41"/>
      <c r="MY99" s="41"/>
      <c r="MZ99" s="41"/>
      <c r="NA99" s="41"/>
      <c r="NB99" s="41"/>
      <c r="NC99" s="41"/>
      <c r="ND99" s="41"/>
      <c r="NE99" s="41"/>
      <c r="NF99" s="41"/>
      <c r="NG99" s="41"/>
      <c r="NH99" s="41"/>
      <c r="NI99" s="41"/>
      <c r="NJ99" s="41"/>
      <c r="NK99" s="41"/>
      <c r="NL99" s="41"/>
      <c r="NM99" s="41"/>
      <c r="NN99" s="41"/>
      <c r="NO99" s="41"/>
      <c r="NP99" s="41"/>
      <c r="NQ99" s="41"/>
      <c r="NR99" s="41"/>
      <c r="NS99" s="41"/>
      <c r="NT99" s="41"/>
      <c r="NU99" s="41"/>
      <c r="NV99" s="41"/>
      <c r="NW99" s="41"/>
      <c r="NX99" s="41"/>
      <c r="NY99" s="41"/>
      <c r="NZ99" s="41"/>
      <c r="OA99" s="41"/>
      <c r="OB99" s="41"/>
      <c r="OC99" s="41"/>
      <c r="OD99" s="41"/>
      <c r="OE99" s="41"/>
      <c r="OF99" s="41"/>
      <c r="OG99" s="41"/>
      <c r="OH99" s="41"/>
      <c r="OI99" s="41"/>
      <c r="OJ99" s="41"/>
      <c r="OK99" s="41"/>
      <c r="OL99" s="41"/>
      <c r="OM99" s="41"/>
      <c r="ON99" s="41"/>
      <c r="OO99" s="41"/>
      <c r="OP99" s="41"/>
      <c r="OQ99" s="41"/>
      <c r="OR99" s="41"/>
      <c r="OS99" s="41"/>
      <c r="OT99" s="41"/>
      <c r="OU99" s="41"/>
      <c r="OV99" s="41"/>
      <c r="OW99" s="41"/>
      <c r="OX99" s="41"/>
      <c r="OY99" s="41"/>
      <c r="OZ99" s="41"/>
      <c r="PA99" s="41"/>
      <c r="PB99" s="41"/>
      <c r="PC99" s="41"/>
      <c r="PD99" s="41"/>
      <c r="PE99" s="41"/>
      <c r="PF99" s="41"/>
      <c r="PG99" s="41"/>
      <c r="PH99" s="41"/>
      <c r="PI99" s="41"/>
      <c r="PJ99" s="41"/>
      <c r="PK99" s="41"/>
      <c r="PL99" s="41"/>
      <c r="PM99" s="41"/>
      <c r="PN99" s="41"/>
      <c r="PO99" s="41"/>
      <c r="PP99" s="41"/>
      <c r="PQ99" s="41"/>
      <c r="PR99" s="41"/>
      <c r="PS99" s="41"/>
      <c r="PT99" s="41"/>
      <c r="PU99" s="41"/>
      <c r="PV99" s="41"/>
      <c r="PW99" s="41"/>
      <c r="PX99" s="41"/>
      <c r="PY99" s="41"/>
      <c r="PZ99" s="41"/>
      <c r="QA99" s="41"/>
      <c r="QB99" s="41"/>
      <c r="QC99" s="41"/>
      <c r="QD99" s="41"/>
      <c r="QE99" s="41"/>
      <c r="QF99" s="41"/>
      <c r="QG99" s="41"/>
      <c r="QH99" s="41"/>
      <c r="QI99" s="41"/>
      <c r="QJ99" s="41"/>
      <c r="QK99" s="41"/>
      <c r="QL99" s="41"/>
      <c r="QM99" s="41"/>
      <c r="QN99" s="41"/>
      <c r="QO99" s="41"/>
      <c r="QP99" s="41"/>
      <c r="QQ99" s="41"/>
      <c r="QR99" s="41"/>
      <c r="QS99" s="41"/>
      <c r="QT99" s="41"/>
      <c r="QU99" s="41"/>
      <c r="QV99" s="41"/>
      <c r="QW99" s="41"/>
      <c r="QX99" s="41"/>
      <c r="QY99" s="41"/>
      <c r="QZ99" s="41"/>
      <c r="RA99" s="41"/>
      <c r="RB99" s="41"/>
      <c r="RC99" s="41"/>
      <c r="RD99" s="41"/>
      <c r="RE99" s="41"/>
      <c r="RF99" s="41"/>
      <c r="RG99" s="41"/>
      <c r="RH99" s="41"/>
      <c r="RI99" s="41"/>
      <c r="RJ99" s="41"/>
      <c r="RK99" s="41"/>
      <c r="RL99" s="41"/>
      <c r="RM99" s="41"/>
      <c r="RN99" s="41"/>
      <c r="RO99" s="41"/>
      <c r="RP99" s="41"/>
      <c r="RQ99" s="41"/>
      <c r="RR99" s="41"/>
      <c r="RS99" s="41"/>
      <c r="RT99" s="41"/>
      <c r="RU99" s="41"/>
      <c r="RV99" s="41"/>
      <c r="RW99" s="41"/>
      <c r="RX99" s="41"/>
      <c r="RY99" s="41"/>
      <c r="RZ99" s="41"/>
      <c r="SA99" s="41"/>
      <c r="SB99" s="41"/>
      <c r="SC99" s="41"/>
      <c r="SD99" s="41"/>
      <c r="SE99" s="41"/>
      <c r="SF99" s="41"/>
      <c r="SG99" s="41"/>
      <c r="SH99" s="41"/>
      <c r="SI99" s="41"/>
      <c r="SJ99" s="41"/>
      <c r="SK99" s="41"/>
      <c r="SL99" s="41"/>
      <c r="SM99" s="41"/>
      <c r="SN99" s="41"/>
      <c r="SO99" s="41"/>
      <c r="SP99" s="41"/>
      <c r="SQ99" s="41"/>
      <c r="SR99" s="41"/>
      <c r="SS99" s="41"/>
      <c r="ST99" s="41"/>
      <c r="SU99" s="41"/>
      <c r="SV99" s="41"/>
      <c r="SW99" s="41"/>
      <c r="SX99" s="41"/>
      <c r="SY99" s="41"/>
      <c r="SZ99" s="41"/>
      <c r="TA99" s="41"/>
      <c r="TB99" s="41"/>
      <c r="TC99" s="41"/>
      <c r="TD99" s="41"/>
      <c r="TE99" s="41"/>
      <c r="TF99" s="41"/>
      <c r="TG99" s="41"/>
      <c r="TH99" s="41"/>
      <c r="TI99" s="41"/>
      <c r="TJ99" s="41"/>
      <c r="TK99" s="41"/>
      <c r="TL99" s="41"/>
      <c r="TM99" s="41"/>
      <c r="TN99" s="41"/>
      <c r="TO99" s="41"/>
      <c r="TP99" s="41"/>
      <c r="TQ99" s="41"/>
      <c r="TR99" s="41"/>
      <c r="TS99" s="41"/>
      <c r="TT99" s="41"/>
      <c r="TU99" s="41"/>
      <c r="TV99" s="41"/>
      <c r="TW99" s="41"/>
      <c r="TX99" s="41"/>
      <c r="TY99" s="41"/>
      <c r="TZ99" s="41"/>
      <c r="UA99" s="41"/>
      <c r="UB99" s="41"/>
      <c r="UC99" s="41"/>
      <c r="UD99" s="41"/>
      <c r="UE99" s="41"/>
      <c r="UF99" s="41"/>
      <c r="UG99" s="41"/>
      <c r="UH99" s="41"/>
      <c r="UI99" s="41"/>
      <c r="UJ99" s="41"/>
      <c r="UK99" s="41"/>
      <c r="UL99" s="41"/>
      <c r="UM99" s="41"/>
      <c r="UN99" s="41"/>
      <c r="UO99" s="41"/>
      <c r="UP99" s="41"/>
      <c r="UQ99" s="41"/>
      <c r="UR99" s="41"/>
      <c r="US99" s="41"/>
      <c r="UT99" s="41"/>
      <c r="UU99" s="41"/>
      <c r="UV99" s="41"/>
      <c r="UW99" s="41"/>
      <c r="UX99" s="41"/>
      <c r="UY99" s="41"/>
      <c r="UZ99" s="41"/>
      <c r="VA99" s="41"/>
      <c r="VB99" s="41"/>
      <c r="VC99" s="41"/>
      <c r="VD99" s="41"/>
      <c r="VE99" s="41"/>
      <c r="VF99" s="41"/>
      <c r="VG99" s="41"/>
      <c r="VH99" s="41"/>
      <c r="VI99" s="41"/>
      <c r="VJ99" s="41"/>
      <c r="VK99" s="41"/>
      <c r="VL99" s="41"/>
      <c r="VM99" s="41"/>
      <c r="VN99" s="41"/>
      <c r="VO99" s="41"/>
      <c r="VP99" s="41"/>
      <c r="VQ99" s="41"/>
      <c r="VR99" s="41"/>
      <c r="VS99" s="41"/>
      <c r="VT99" s="41"/>
      <c r="VU99" s="41"/>
      <c r="VV99" s="41"/>
      <c r="VW99" s="41"/>
      <c r="VX99" s="41"/>
      <c r="VY99" s="41"/>
      <c r="VZ99" s="41"/>
      <c r="WA99" s="41"/>
      <c r="WB99" s="41"/>
      <c r="WC99" s="41"/>
      <c r="WD99" s="41"/>
      <c r="WE99" s="41"/>
      <c r="WF99" s="41"/>
      <c r="WG99" s="41"/>
      <c r="WH99" s="41"/>
      <c r="WI99" s="41"/>
      <c r="WJ99" s="41"/>
      <c r="WK99" s="41"/>
      <c r="WL99" s="41"/>
      <c r="WM99" s="41"/>
      <c r="WN99" s="41"/>
      <c r="WO99" s="41"/>
      <c r="WP99" s="41"/>
      <c r="WQ99" s="41"/>
      <c r="WR99" s="41"/>
      <c r="WS99" s="41"/>
      <c r="WT99" s="41"/>
      <c r="WU99" s="41"/>
      <c r="WV99" s="41"/>
      <c r="WW99" s="41"/>
      <c r="WX99" s="41"/>
      <c r="WY99" s="41"/>
      <c r="WZ99" s="41"/>
      <c r="XA99" s="41"/>
      <c r="XB99" s="41"/>
      <c r="XC99" s="41"/>
      <c r="XD99" s="41"/>
      <c r="XE99" s="41"/>
      <c r="XF99" s="41"/>
      <c r="XG99" s="41"/>
      <c r="XH99" s="41"/>
      <c r="XI99" s="41"/>
      <c r="XJ99" s="41"/>
      <c r="XK99" s="41"/>
      <c r="XL99" s="41"/>
      <c r="XM99" s="41"/>
      <c r="XN99" s="41"/>
      <c r="XO99" s="41"/>
      <c r="XP99" s="41"/>
      <c r="XQ99" s="41"/>
      <c r="XR99" s="41"/>
      <c r="XS99" s="41"/>
      <c r="XT99" s="41"/>
      <c r="XU99" s="41"/>
      <c r="XV99" s="41"/>
      <c r="XW99" s="41"/>
      <c r="XX99" s="41"/>
      <c r="XY99" s="41"/>
      <c r="XZ99" s="41"/>
      <c r="YA99" s="41"/>
      <c r="YB99" s="41"/>
      <c r="YC99" s="41"/>
      <c r="YD99" s="41"/>
      <c r="YE99" s="41"/>
      <c r="YF99" s="41"/>
      <c r="YG99" s="41"/>
      <c r="YH99" s="41"/>
      <c r="YI99" s="41"/>
      <c r="YJ99" s="41"/>
      <c r="YK99" s="41"/>
      <c r="YL99" s="41"/>
      <c r="YM99" s="41"/>
      <c r="YN99" s="41"/>
      <c r="YO99" s="41"/>
      <c r="YP99" s="41"/>
      <c r="YQ99" s="41"/>
      <c r="YR99" s="41"/>
      <c r="YS99" s="41"/>
      <c r="YT99" s="41"/>
      <c r="YU99" s="41"/>
      <c r="YV99" s="41"/>
      <c r="YW99" s="41"/>
      <c r="YX99" s="41"/>
      <c r="YY99" s="41"/>
      <c r="YZ99" s="41"/>
      <c r="ZA99" s="41"/>
      <c r="ZB99" s="41"/>
      <c r="ZC99" s="41"/>
      <c r="ZD99" s="41"/>
      <c r="ZE99" s="41"/>
      <c r="ZF99" s="41"/>
      <c r="ZG99" s="41"/>
      <c r="ZH99" s="41"/>
      <c r="ZI99" s="41"/>
      <c r="ZJ99" s="41"/>
      <c r="ZK99" s="41"/>
      <c r="ZL99" s="41"/>
      <c r="ZM99" s="41"/>
      <c r="ZN99" s="41"/>
      <c r="ZO99" s="41"/>
      <c r="ZP99" s="41"/>
      <c r="ZQ99" s="41"/>
      <c r="ZR99" s="41"/>
      <c r="ZS99" s="41"/>
      <c r="ZT99" s="41"/>
      <c r="ZU99" s="41"/>
      <c r="ZV99" s="41"/>
      <c r="ZW99" s="41"/>
      <c r="ZX99" s="41"/>
      <c r="ZY99" s="41"/>
      <c r="ZZ99" s="41"/>
      <c r="AAA99" s="41"/>
      <c r="AAB99" s="41"/>
      <c r="AAC99" s="41"/>
      <c r="AAD99" s="41"/>
      <c r="AAE99" s="41"/>
      <c r="AAF99" s="41"/>
      <c r="AAG99" s="41"/>
      <c r="AAH99" s="41"/>
      <c r="AAI99" s="41"/>
      <c r="AAJ99" s="41"/>
      <c r="AAK99" s="41"/>
      <c r="AAL99" s="41"/>
      <c r="AAM99" s="41"/>
      <c r="AAN99" s="41"/>
      <c r="AAO99" s="41"/>
      <c r="AAP99" s="41"/>
      <c r="AAQ99" s="41"/>
      <c r="AAR99" s="41"/>
      <c r="AAS99" s="41"/>
      <c r="AAT99" s="41"/>
      <c r="AAU99" s="41"/>
      <c r="AAV99" s="41"/>
      <c r="AAW99" s="41"/>
      <c r="AAX99" s="41"/>
      <c r="AAY99" s="41"/>
      <c r="AAZ99" s="41"/>
      <c r="ABA99" s="41"/>
      <c r="ABB99" s="41"/>
      <c r="ABC99" s="41"/>
      <c r="ABD99" s="41"/>
      <c r="ABE99" s="41"/>
      <c r="ABF99" s="41"/>
      <c r="ABG99" s="41"/>
      <c r="ABH99" s="41"/>
      <c r="ABI99" s="41"/>
      <c r="ABJ99" s="41"/>
      <c r="ABK99" s="41"/>
      <c r="ABL99" s="41"/>
      <c r="ABM99" s="41"/>
      <c r="ABN99" s="41"/>
      <c r="ABO99" s="41"/>
      <c r="ABP99" s="41"/>
      <c r="ABQ99" s="41"/>
      <c r="ABR99" s="41"/>
      <c r="ABS99" s="41"/>
      <c r="ABT99" s="41"/>
      <c r="ABU99" s="41"/>
      <c r="ABV99" s="41"/>
      <c r="ABW99" s="41"/>
      <c r="ABX99" s="41"/>
      <c r="ABY99" s="41"/>
      <c r="ABZ99" s="41"/>
      <c r="ACA99" s="41"/>
      <c r="ACB99" s="41"/>
      <c r="ACC99" s="41"/>
      <c r="ACD99" s="41"/>
      <c r="ACE99" s="41"/>
      <c r="ACF99" s="41"/>
      <c r="ACG99" s="41"/>
      <c r="ACH99" s="41"/>
      <c r="ACI99" s="41"/>
      <c r="ACJ99" s="41"/>
      <c r="ACK99" s="41"/>
      <c r="ACL99" s="41"/>
      <c r="ACM99" s="41"/>
      <c r="ACN99" s="41"/>
      <c r="ACO99" s="41"/>
      <c r="ACP99" s="41"/>
      <c r="ACQ99" s="41"/>
      <c r="ACR99" s="41"/>
      <c r="ACS99" s="41"/>
      <c r="ACT99" s="41"/>
      <c r="ACU99" s="41"/>
      <c r="ACV99" s="41"/>
      <c r="ACW99" s="41"/>
      <c r="ACX99" s="41"/>
      <c r="ACY99" s="41"/>
      <c r="ACZ99" s="41"/>
      <c r="ADA99" s="41"/>
      <c r="ADB99" s="41"/>
      <c r="ADC99" s="41"/>
      <c r="ADD99" s="41"/>
      <c r="ADE99" s="41"/>
      <c r="ADF99" s="41"/>
      <c r="ADG99" s="41"/>
      <c r="ADH99" s="41"/>
      <c r="ADI99" s="41"/>
      <c r="ADJ99" s="41"/>
      <c r="ADK99" s="41"/>
      <c r="ADL99" s="41"/>
      <c r="ADM99" s="41"/>
      <c r="ADN99" s="41"/>
      <c r="ADO99" s="41"/>
      <c r="ADP99" s="41"/>
      <c r="ADQ99" s="41"/>
      <c r="ADR99" s="41"/>
      <c r="ADS99" s="41"/>
      <c r="ADT99" s="41"/>
      <c r="ADU99" s="41"/>
      <c r="ADV99" s="41"/>
      <c r="ADW99" s="41"/>
      <c r="ADX99" s="41"/>
      <c r="ADY99" s="41"/>
      <c r="ADZ99" s="41"/>
      <c r="AEA99" s="41"/>
      <c r="AEB99" s="41"/>
      <c r="AEC99" s="41"/>
      <c r="AED99" s="41"/>
      <c r="AEE99" s="41"/>
      <c r="AEF99" s="41"/>
      <c r="AEG99" s="41"/>
      <c r="AEH99" s="41"/>
      <c r="AEI99" s="41"/>
      <c r="AEJ99" s="41"/>
      <c r="AEK99" s="41"/>
      <c r="AEL99" s="41"/>
      <c r="AEM99" s="41"/>
      <c r="AEN99" s="41"/>
      <c r="AEO99" s="41"/>
      <c r="AEP99" s="41"/>
      <c r="AEQ99" s="41"/>
      <c r="AER99" s="41"/>
      <c r="AES99" s="41"/>
      <c r="AET99" s="41"/>
      <c r="AEU99" s="41"/>
      <c r="AEV99" s="41"/>
      <c r="AEW99" s="41"/>
      <c r="AEX99" s="41"/>
      <c r="AEY99" s="41"/>
      <c r="AEZ99" s="41"/>
      <c r="AFA99" s="41"/>
      <c r="AFB99" s="41"/>
      <c r="AFC99" s="41"/>
      <c r="AFD99" s="41"/>
      <c r="AFE99" s="41"/>
      <c r="AFF99" s="41"/>
      <c r="AFG99" s="41"/>
      <c r="AFH99" s="41"/>
      <c r="AFI99" s="41"/>
      <c r="AFJ99" s="41"/>
      <c r="AFK99" s="41"/>
      <c r="AFL99" s="41"/>
      <c r="AFM99" s="41"/>
      <c r="AFN99" s="41"/>
      <c r="AFO99" s="41"/>
      <c r="AFP99" s="41"/>
      <c r="AFQ99" s="41"/>
      <c r="AFR99" s="41"/>
      <c r="AFS99" s="41"/>
      <c r="AFT99" s="41"/>
      <c r="AFU99" s="41"/>
      <c r="AFV99" s="41"/>
      <c r="AFW99" s="41"/>
      <c r="AFX99" s="41"/>
      <c r="AFY99" s="41"/>
      <c r="AFZ99" s="41"/>
      <c r="AGA99" s="41"/>
      <c r="AGB99" s="41"/>
      <c r="AGC99" s="41"/>
      <c r="AGD99" s="41"/>
      <c r="AGE99" s="41"/>
      <c r="AGF99" s="41"/>
      <c r="AGG99" s="41"/>
      <c r="AGH99" s="41"/>
      <c r="AGI99" s="41"/>
      <c r="AGJ99" s="41"/>
      <c r="AGK99" s="41"/>
      <c r="AGL99" s="41"/>
      <c r="AGM99" s="41"/>
      <c r="AGN99" s="41"/>
      <c r="AGO99" s="41"/>
      <c r="AGP99" s="41"/>
      <c r="AGQ99" s="41"/>
      <c r="AGR99" s="41"/>
      <c r="AGS99" s="41"/>
      <c r="AGT99" s="41"/>
      <c r="AGU99" s="41"/>
      <c r="AGV99" s="41"/>
      <c r="AGW99" s="41"/>
      <c r="AGX99" s="41"/>
      <c r="AGY99" s="41"/>
      <c r="AGZ99" s="41"/>
      <c r="AHA99" s="41"/>
      <c r="AHB99" s="41"/>
      <c r="AHC99" s="41"/>
      <c r="AHD99" s="41"/>
      <c r="AHE99" s="41"/>
      <c r="AHF99" s="41"/>
      <c r="AHG99" s="41"/>
      <c r="AHH99" s="41"/>
      <c r="AHI99" s="41"/>
      <c r="AHJ99" s="41"/>
      <c r="AHK99" s="41"/>
      <c r="AHL99" s="41"/>
      <c r="AHM99" s="41"/>
      <c r="AHN99" s="41"/>
      <c r="AHO99" s="41"/>
      <c r="AHP99" s="41"/>
      <c r="AHQ99" s="41"/>
      <c r="AHR99" s="41"/>
      <c r="AHS99" s="41"/>
      <c r="AHT99" s="41"/>
      <c r="AHU99" s="41"/>
      <c r="AHV99" s="41"/>
      <c r="AHW99" s="41"/>
      <c r="AHX99" s="41"/>
      <c r="AHY99" s="41"/>
      <c r="AHZ99" s="41"/>
      <c r="AIA99" s="41"/>
      <c r="AIB99" s="41"/>
      <c r="AIC99" s="41"/>
      <c r="AID99" s="41"/>
      <c r="AIE99" s="41"/>
      <c r="AIF99" s="41"/>
      <c r="AIG99" s="41"/>
      <c r="AIH99" s="41"/>
      <c r="AII99" s="41"/>
      <c r="AIJ99" s="41"/>
      <c r="AIK99" s="41"/>
      <c r="AIL99" s="41"/>
      <c r="AIM99" s="41"/>
      <c r="AIN99" s="41"/>
      <c r="AIO99" s="41"/>
      <c r="AIP99" s="41"/>
      <c r="AIQ99" s="41"/>
      <c r="AIR99" s="41"/>
      <c r="AIS99" s="41"/>
      <c r="AIT99" s="41"/>
      <c r="AIU99" s="41"/>
      <c r="AIV99" s="41"/>
      <c r="AIW99" s="41"/>
      <c r="AIX99" s="41"/>
      <c r="AIY99" s="41"/>
      <c r="AIZ99" s="41"/>
      <c r="AJA99" s="41"/>
      <c r="AJB99" s="41"/>
      <c r="AJC99" s="41"/>
      <c r="AJD99" s="41"/>
      <c r="AJE99" s="41"/>
      <c r="AJF99" s="41"/>
      <c r="AJG99" s="41"/>
      <c r="AJH99" s="41"/>
      <c r="AJI99" s="41"/>
      <c r="AJJ99" s="41"/>
      <c r="AJK99" s="41"/>
      <c r="AJL99" s="41"/>
      <c r="AJM99" s="41"/>
      <c r="AJN99" s="41"/>
      <c r="AJO99" s="41"/>
      <c r="AJP99" s="41"/>
      <c r="AJQ99" s="41"/>
      <c r="AJR99" s="41"/>
      <c r="AJS99" s="41"/>
      <c r="AJT99" s="41"/>
      <c r="AJU99" s="41"/>
      <c r="AJV99" s="41"/>
      <c r="AJW99" s="41"/>
      <c r="AJX99" s="41"/>
      <c r="AJY99" s="41"/>
      <c r="AJZ99" s="41"/>
      <c r="AKA99" s="41"/>
      <c r="AKB99" s="41"/>
      <c r="AKC99" s="41"/>
      <c r="AKD99" s="41"/>
      <c r="AKE99" s="41"/>
      <c r="AKF99" s="41"/>
      <c r="AKG99" s="41"/>
      <c r="AKH99" s="41"/>
      <c r="AKI99" s="41"/>
      <c r="AKJ99" s="41"/>
      <c r="AKK99" s="41"/>
      <c r="AKL99" s="41"/>
      <c r="AKM99" s="41"/>
      <c r="AKN99" s="41"/>
      <c r="AKO99" s="41"/>
      <c r="AKP99" s="41"/>
      <c r="AKQ99" s="41"/>
      <c r="AKR99" s="41"/>
      <c r="AKS99" s="41"/>
      <c r="AKT99" s="41"/>
      <c r="AKU99" s="41"/>
      <c r="AKV99" s="41"/>
      <c r="AKW99" s="41"/>
      <c r="AKX99" s="41"/>
      <c r="AKY99" s="41"/>
      <c r="AKZ99" s="41"/>
      <c r="ALA99" s="41"/>
      <c r="ALB99" s="41"/>
      <c r="ALC99" s="41"/>
      <c r="ALD99" s="41"/>
      <c r="ALE99" s="41"/>
      <c r="ALF99" s="41"/>
      <c r="ALG99" s="41"/>
      <c r="ALH99" s="41"/>
      <c r="ALI99" s="41"/>
      <c r="ALJ99" s="41"/>
      <c r="ALK99" s="41"/>
      <c r="ALL99" s="41"/>
      <c r="ALM99" s="41"/>
      <c r="ALN99" s="41"/>
      <c r="ALO99" s="41"/>
      <c r="ALP99" s="41"/>
      <c r="ALQ99" s="41"/>
      <c r="ALR99" s="41"/>
      <c r="ALS99" s="41"/>
      <c r="ALT99" s="41"/>
      <c r="ALU99" s="41"/>
      <c r="ALV99" s="41"/>
      <c r="ALW99" s="41"/>
      <c r="ALX99" s="41"/>
      <c r="ALY99" s="41"/>
      <c r="ALZ99" s="41"/>
      <c r="AMA99" s="41"/>
      <c r="AMB99" s="41"/>
      <c r="AMC99" s="41"/>
      <c r="AMD99" s="41"/>
      <c r="AME99" s="41"/>
      <c r="AMF99" s="41"/>
      <c r="AMG99" s="41"/>
      <c r="AMH99" s="41"/>
      <c r="AMI99" s="41"/>
      <c r="AMJ99" s="41"/>
      <c r="AMK99" s="41"/>
      <c r="AML99" s="41"/>
      <c r="AMM99" s="41"/>
      <c r="AMN99" s="41"/>
      <c r="AMO99" s="41"/>
      <c r="AMP99" s="41"/>
      <c r="AMQ99" s="41"/>
      <c r="AMR99" s="41"/>
      <c r="AMS99" s="41"/>
      <c r="AMT99" s="41"/>
      <c r="AMU99" s="41"/>
      <c r="AMV99" s="41"/>
      <c r="AMW99" s="41"/>
      <c r="AMX99" s="41"/>
      <c r="AMY99" s="41"/>
      <c r="AMZ99" s="41"/>
      <c r="ANA99" s="41"/>
      <c r="ANB99" s="41"/>
      <c r="ANC99" s="41"/>
      <c r="AND99" s="41"/>
      <c r="ANE99" s="41"/>
      <c r="ANF99" s="41"/>
      <c r="ANG99" s="41"/>
      <c r="ANH99" s="41"/>
      <c r="ANI99" s="41"/>
      <c r="ANJ99" s="41"/>
      <c r="ANK99" s="41"/>
      <c r="ANL99" s="41"/>
      <c r="ANM99" s="41"/>
      <c r="ANN99" s="41"/>
      <c r="ANO99" s="41"/>
      <c r="ANP99" s="41"/>
      <c r="ANQ99" s="41"/>
      <c r="ANR99" s="41"/>
      <c r="ANS99" s="41"/>
      <c r="ANT99" s="41"/>
      <c r="ANU99" s="41"/>
      <c r="ANV99" s="41"/>
      <c r="ANW99" s="41"/>
      <c r="ANX99" s="41"/>
      <c r="ANY99" s="41"/>
      <c r="ANZ99" s="41"/>
      <c r="AOA99" s="41"/>
      <c r="AOB99" s="41"/>
      <c r="AOC99" s="41"/>
      <c r="AOD99" s="41"/>
      <c r="AOE99" s="41"/>
      <c r="AOF99" s="41"/>
      <c r="AOG99" s="41"/>
      <c r="AOH99" s="41"/>
      <c r="AOI99" s="41"/>
      <c r="AOJ99" s="41"/>
      <c r="AOK99" s="41"/>
      <c r="AOL99" s="41"/>
      <c r="AOM99" s="41"/>
      <c r="AON99" s="41"/>
      <c r="AOO99" s="41"/>
      <c r="AOP99" s="41"/>
      <c r="AOQ99" s="41"/>
      <c r="AOR99" s="41"/>
      <c r="AOS99" s="41"/>
      <c r="AOT99" s="41"/>
      <c r="AOU99" s="41"/>
      <c r="AOV99" s="41"/>
      <c r="AOW99" s="41"/>
      <c r="AOX99" s="41"/>
      <c r="AOY99" s="41"/>
      <c r="AOZ99" s="41"/>
      <c r="APA99" s="41"/>
      <c r="APB99" s="41"/>
      <c r="APC99" s="41"/>
      <c r="APD99" s="41"/>
      <c r="APE99" s="41"/>
      <c r="APF99" s="41"/>
      <c r="APG99" s="41"/>
      <c r="APH99" s="41"/>
      <c r="API99" s="41"/>
      <c r="APJ99" s="41"/>
      <c r="APK99" s="41"/>
      <c r="APL99" s="41"/>
      <c r="APM99" s="41"/>
      <c r="APN99" s="41"/>
      <c r="APO99" s="41"/>
      <c r="APP99" s="41"/>
      <c r="APQ99" s="41"/>
      <c r="APR99" s="41"/>
      <c r="APS99" s="41"/>
      <c r="APT99" s="41"/>
      <c r="APU99" s="41"/>
      <c r="APV99" s="41"/>
      <c r="APW99" s="41"/>
      <c r="APX99" s="41"/>
      <c r="APY99" s="41"/>
      <c r="APZ99" s="41"/>
      <c r="AQA99" s="41"/>
      <c r="AQB99" s="41"/>
      <c r="AQC99" s="41"/>
      <c r="AQD99" s="41"/>
      <c r="AQE99" s="41"/>
      <c r="AQF99" s="41"/>
      <c r="AQG99" s="41"/>
      <c r="AQH99" s="41"/>
      <c r="AQI99" s="41"/>
      <c r="AQJ99" s="41"/>
      <c r="AQK99" s="41"/>
      <c r="AQL99" s="41"/>
      <c r="AQM99" s="41"/>
      <c r="AQN99" s="41"/>
      <c r="AQO99" s="41"/>
      <c r="AQP99" s="41"/>
      <c r="AQQ99" s="41"/>
      <c r="AQR99" s="41"/>
      <c r="AQS99" s="41"/>
      <c r="AQT99" s="41"/>
      <c r="AQU99" s="41"/>
      <c r="AQV99" s="41"/>
      <c r="AQW99" s="41"/>
      <c r="AQX99" s="41"/>
      <c r="AQY99" s="41"/>
      <c r="AQZ99" s="41"/>
      <c r="ARA99" s="41"/>
      <c r="ARB99" s="41"/>
      <c r="ARC99" s="41"/>
      <c r="ARD99" s="41"/>
      <c r="ARE99" s="41"/>
      <c r="ARF99" s="41"/>
      <c r="ARG99" s="41"/>
      <c r="ARH99" s="41"/>
      <c r="ARI99" s="41"/>
      <c r="ARJ99" s="41"/>
      <c r="ARK99" s="41"/>
      <c r="ARL99" s="41"/>
      <c r="ARM99" s="41"/>
      <c r="ARN99" s="41"/>
      <c r="ARO99" s="41"/>
      <c r="ARP99" s="41"/>
      <c r="ARQ99" s="41"/>
      <c r="ARR99" s="41"/>
      <c r="ARS99" s="41"/>
      <c r="ART99" s="41"/>
      <c r="ARU99" s="41"/>
      <c r="ARV99" s="41"/>
      <c r="ARW99" s="41"/>
      <c r="ARX99" s="41"/>
      <c r="ARY99" s="41"/>
      <c r="ARZ99" s="41"/>
      <c r="ASA99" s="41"/>
      <c r="ASB99" s="41"/>
      <c r="ASC99" s="41"/>
      <c r="ASD99" s="41"/>
      <c r="ASE99" s="41"/>
      <c r="ASF99" s="41"/>
      <c r="ASG99" s="41"/>
      <c r="ASH99" s="41"/>
      <c r="ASI99" s="41"/>
      <c r="ASJ99" s="41"/>
      <c r="ASK99" s="41"/>
      <c r="ASL99" s="41"/>
      <c r="ASM99" s="41"/>
      <c r="ASN99" s="41"/>
      <c r="ASO99" s="41"/>
      <c r="ASP99" s="41"/>
      <c r="ASQ99" s="41"/>
      <c r="ASR99" s="41"/>
      <c r="ASS99" s="41"/>
      <c r="AST99" s="41"/>
      <c r="ASU99" s="41"/>
      <c r="ASV99" s="41"/>
      <c r="ASW99" s="41"/>
      <c r="ASX99" s="41"/>
      <c r="ASY99" s="41"/>
      <c r="ASZ99" s="41"/>
      <c r="ATA99" s="41"/>
      <c r="ATB99" s="41"/>
      <c r="ATC99" s="41"/>
      <c r="ATD99" s="41"/>
      <c r="ATE99" s="41"/>
      <c r="ATF99" s="41"/>
      <c r="ATG99" s="41"/>
      <c r="ATH99" s="41"/>
      <c r="ATI99" s="41"/>
      <c r="ATJ99" s="41"/>
      <c r="ATK99" s="41"/>
      <c r="ATL99" s="41"/>
      <c r="ATM99" s="41"/>
      <c r="ATN99" s="41"/>
      <c r="ATO99" s="41"/>
      <c r="ATP99" s="41"/>
      <c r="ATQ99" s="41"/>
      <c r="ATR99" s="41"/>
      <c r="ATS99" s="41"/>
      <c r="ATT99" s="41"/>
      <c r="ATU99" s="41"/>
      <c r="ATV99" s="41"/>
      <c r="ATW99" s="41"/>
      <c r="ATX99" s="41"/>
      <c r="ATY99" s="41"/>
      <c r="ATZ99" s="41"/>
      <c r="AUA99" s="41"/>
      <c r="AUB99" s="41"/>
      <c r="AUC99" s="41"/>
      <c r="AUD99" s="41"/>
      <c r="AUE99" s="41"/>
      <c r="AUF99" s="41"/>
      <c r="AUG99" s="41"/>
      <c r="AUH99" s="41"/>
      <c r="AUI99" s="41"/>
      <c r="AUJ99" s="41"/>
      <c r="AUK99" s="41"/>
      <c r="AUL99" s="41"/>
      <c r="AUM99" s="41"/>
      <c r="AUN99" s="41"/>
      <c r="AUO99" s="41"/>
      <c r="AUP99" s="41"/>
      <c r="AUQ99" s="41"/>
      <c r="AUR99" s="41"/>
      <c r="AUS99" s="41"/>
      <c r="AUT99" s="41"/>
      <c r="AUU99" s="41"/>
      <c r="AUV99" s="41"/>
      <c r="AUW99" s="41"/>
      <c r="AUX99" s="41"/>
      <c r="AUY99" s="41"/>
      <c r="AUZ99" s="41"/>
      <c r="AVA99" s="41"/>
      <c r="AVB99" s="41"/>
      <c r="AVC99" s="41"/>
      <c r="AVD99" s="41"/>
      <c r="AVE99" s="41"/>
      <c r="AVF99" s="41"/>
      <c r="AVG99" s="41"/>
      <c r="AVH99" s="41"/>
      <c r="AVI99" s="41"/>
      <c r="AVJ99" s="41"/>
      <c r="AVK99" s="41"/>
      <c r="AVL99" s="41"/>
      <c r="AVM99" s="41"/>
      <c r="AVN99" s="41"/>
      <c r="AVO99" s="41"/>
      <c r="AVP99" s="41"/>
      <c r="AVQ99" s="41"/>
      <c r="AVR99" s="41"/>
      <c r="AVS99" s="41"/>
      <c r="AVT99" s="41"/>
      <c r="AVU99" s="41"/>
      <c r="AVV99" s="41"/>
      <c r="AVW99" s="41"/>
      <c r="AVX99" s="41"/>
      <c r="AVY99" s="41"/>
      <c r="AVZ99" s="41"/>
      <c r="AWA99" s="41"/>
      <c r="AWB99" s="41"/>
      <c r="AWC99" s="41"/>
      <c r="AWD99" s="41"/>
      <c r="AWE99" s="41"/>
      <c r="AWF99" s="41"/>
      <c r="AWG99" s="41"/>
      <c r="AWH99" s="41"/>
      <c r="AWI99" s="41"/>
      <c r="AWJ99" s="41"/>
      <c r="AWK99" s="41"/>
      <c r="AWL99" s="41"/>
      <c r="AWM99" s="41"/>
      <c r="AWN99" s="41"/>
      <c r="AWO99" s="41"/>
      <c r="AWP99" s="41"/>
      <c r="AWQ99" s="41"/>
      <c r="AWR99" s="41"/>
      <c r="AWS99" s="41"/>
      <c r="AWT99" s="41"/>
      <c r="AWU99" s="41"/>
      <c r="AWV99" s="41"/>
      <c r="AWW99" s="41"/>
      <c r="AWX99" s="41"/>
      <c r="AWY99" s="41"/>
      <c r="AWZ99" s="41"/>
      <c r="AXA99" s="41"/>
      <c r="AXB99" s="41"/>
      <c r="AXC99" s="41"/>
      <c r="AXD99" s="41"/>
      <c r="AXE99" s="41"/>
      <c r="AXF99" s="41"/>
      <c r="AXG99" s="41"/>
      <c r="AXH99" s="41"/>
      <c r="AXI99" s="41"/>
      <c r="AXJ99" s="41"/>
      <c r="AXK99" s="41"/>
      <c r="AXL99" s="41"/>
      <c r="AXM99" s="41"/>
      <c r="AXN99" s="41"/>
      <c r="AXO99" s="41"/>
      <c r="AXP99" s="41"/>
      <c r="AXQ99" s="41"/>
      <c r="AXR99" s="41"/>
      <c r="AXS99" s="41"/>
      <c r="AXT99" s="41"/>
      <c r="AXU99" s="41"/>
      <c r="AXV99" s="41"/>
      <c r="AXW99" s="41"/>
      <c r="AXX99" s="41"/>
      <c r="AXY99" s="41"/>
      <c r="AXZ99" s="41"/>
      <c r="AYA99" s="41"/>
      <c r="AYB99" s="41"/>
      <c r="AYC99" s="41"/>
      <c r="AYD99" s="41"/>
      <c r="AYE99" s="41"/>
      <c r="AYF99" s="41"/>
      <c r="AYG99" s="41"/>
      <c r="AYH99" s="41"/>
      <c r="AYI99" s="41"/>
      <c r="AYJ99" s="41"/>
      <c r="AYK99" s="41"/>
      <c r="AYL99" s="41"/>
      <c r="AYM99" s="41"/>
      <c r="AYN99" s="41"/>
      <c r="AYO99" s="41"/>
      <c r="AYP99" s="41"/>
      <c r="AYQ99" s="41"/>
      <c r="AYR99" s="41"/>
      <c r="AYS99" s="41"/>
      <c r="AYT99" s="41"/>
      <c r="AYU99" s="41"/>
      <c r="AYV99" s="41"/>
      <c r="AYW99" s="41"/>
      <c r="AYX99" s="41"/>
      <c r="AYY99" s="41"/>
      <c r="AYZ99" s="41"/>
      <c r="AZA99" s="41"/>
      <c r="AZB99" s="41"/>
      <c r="AZC99" s="41"/>
      <c r="AZD99" s="41"/>
      <c r="AZE99" s="41"/>
      <c r="AZF99" s="41"/>
      <c r="AZG99" s="41"/>
      <c r="AZH99" s="41"/>
      <c r="AZI99" s="41"/>
      <c r="AZJ99" s="41"/>
      <c r="AZK99" s="41"/>
      <c r="AZL99" s="41"/>
      <c r="AZM99" s="41"/>
      <c r="AZN99" s="41"/>
      <c r="AZO99" s="41"/>
      <c r="AZP99" s="41"/>
      <c r="AZQ99" s="41"/>
      <c r="AZR99" s="41"/>
      <c r="AZS99" s="41"/>
      <c r="AZT99" s="41"/>
      <c r="AZU99" s="41"/>
      <c r="AZV99" s="41"/>
      <c r="AZW99" s="41"/>
      <c r="AZX99" s="41"/>
      <c r="AZY99" s="41"/>
      <c r="AZZ99" s="41"/>
      <c r="BAA99" s="41"/>
      <c r="BAB99" s="41"/>
      <c r="BAC99" s="41"/>
      <c r="BAD99" s="41"/>
      <c r="BAE99" s="41"/>
      <c r="BAF99" s="41"/>
      <c r="BAG99" s="41"/>
      <c r="BAH99" s="41"/>
      <c r="BAI99" s="41"/>
      <c r="BAJ99" s="41"/>
      <c r="BAK99" s="41"/>
      <c r="BAL99" s="41"/>
      <c r="BAM99" s="41"/>
      <c r="BAN99" s="41"/>
      <c r="BAO99" s="41"/>
      <c r="BAP99" s="41"/>
      <c r="BAQ99" s="41"/>
      <c r="BAR99" s="41"/>
      <c r="BAS99" s="41"/>
      <c r="BAT99" s="41"/>
      <c r="BAU99" s="41"/>
      <c r="BAV99" s="41"/>
      <c r="BAW99" s="41"/>
      <c r="BAX99" s="41"/>
      <c r="BAY99" s="41"/>
      <c r="BAZ99" s="41"/>
      <c r="BBA99" s="41"/>
      <c r="BBB99" s="41"/>
      <c r="BBC99" s="41"/>
      <c r="BBD99" s="41"/>
      <c r="BBE99" s="41"/>
      <c r="BBF99" s="41"/>
      <c r="BBG99" s="41"/>
      <c r="BBH99" s="41"/>
      <c r="BBI99" s="41"/>
      <c r="BBJ99" s="41"/>
      <c r="BBK99" s="41"/>
      <c r="BBL99" s="41"/>
      <c r="BBM99" s="41"/>
      <c r="BBN99" s="41"/>
      <c r="BBO99" s="41"/>
      <c r="BBP99" s="41"/>
      <c r="BBQ99" s="41"/>
      <c r="BBR99" s="41"/>
      <c r="BBS99" s="41"/>
      <c r="BBT99" s="41"/>
      <c r="BBU99" s="41"/>
      <c r="BBV99" s="41"/>
      <c r="BBW99" s="41"/>
      <c r="BBX99" s="41"/>
      <c r="BBY99" s="41"/>
      <c r="BBZ99" s="41"/>
      <c r="BCA99" s="41"/>
      <c r="BCB99" s="41"/>
      <c r="BCC99" s="41"/>
      <c r="BCD99" s="41"/>
      <c r="BCE99" s="41"/>
      <c r="BCF99" s="41"/>
      <c r="BCG99" s="41"/>
      <c r="BCH99" s="41"/>
      <c r="BCI99" s="41"/>
      <c r="BCJ99" s="41"/>
      <c r="BCK99" s="41"/>
      <c r="BCL99" s="41"/>
      <c r="BCM99" s="41"/>
      <c r="BCN99" s="41"/>
      <c r="BCO99" s="41"/>
      <c r="BCP99" s="41"/>
      <c r="BCQ99" s="41"/>
      <c r="BCR99" s="41"/>
      <c r="BCS99" s="41"/>
      <c r="BCT99" s="41"/>
      <c r="BCU99" s="41"/>
      <c r="BCV99" s="41"/>
      <c r="BCW99" s="41"/>
      <c r="BCX99" s="41"/>
      <c r="BCY99" s="41"/>
      <c r="BCZ99" s="41"/>
      <c r="BDA99" s="41"/>
      <c r="BDB99" s="41"/>
      <c r="BDC99" s="41"/>
      <c r="BDD99" s="41"/>
      <c r="BDE99" s="41"/>
      <c r="BDF99" s="41"/>
      <c r="BDG99" s="41"/>
      <c r="BDH99" s="41"/>
      <c r="BDI99" s="41"/>
      <c r="BDJ99" s="41"/>
      <c r="BDK99" s="41"/>
      <c r="BDL99" s="41"/>
      <c r="BDM99" s="41"/>
      <c r="BDN99" s="41"/>
      <c r="BDO99" s="41"/>
      <c r="BDP99" s="41"/>
      <c r="BDQ99" s="41"/>
      <c r="BDR99" s="41"/>
      <c r="BDS99" s="41"/>
      <c r="BDT99" s="41"/>
      <c r="BDU99" s="41"/>
      <c r="BDV99" s="41"/>
      <c r="BDW99" s="41"/>
      <c r="BDX99" s="41"/>
      <c r="BDY99" s="41"/>
      <c r="BDZ99" s="41"/>
      <c r="BEA99" s="41"/>
      <c r="BEB99" s="41"/>
      <c r="BEC99" s="41"/>
      <c r="BED99" s="41"/>
      <c r="BEE99" s="41"/>
      <c r="BEF99" s="41"/>
      <c r="BEG99" s="41"/>
      <c r="BEH99" s="41"/>
      <c r="BEI99" s="41"/>
      <c r="BEJ99" s="41"/>
      <c r="BEK99" s="41"/>
      <c r="BEL99" s="41"/>
      <c r="BEM99" s="41"/>
      <c r="BEN99" s="41"/>
      <c r="BEO99" s="41"/>
      <c r="BEP99" s="41"/>
      <c r="BEQ99" s="41"/>
      <c r="BER99" s="41"/>
      <c r="BES99" s="41"/>
      <c r="BET99" s="41"/>
      <c r="BEU99" s="41"/>
      <c r="BEV99" s="41"/>
      <c r="BEW99" s="41"/>
      <c r="BEX99" s="41"/>
      <c r="BEY99" s="41"/>
      <c r="BEZ99" s="41"/>
      <c r="BFA99" s="41"/>
      <c r="BFB99" s="41"/>
      <c r="BFC99" s="41"/>
      <c r="BFD99" s="41"/>
      <c r="BFE99" s="41"/>
      <c r="BFF99" s="41"/>
      <c r="BFG99" s="41"/>
      <c r="BFH99" s="41"/>
      <c r="BFI99" s="41"/>
      <c r="BFJ99" s="41"/>
      <c r="BFK99" s="41"/>
      <c r="BFL99" s="41"/>
      <c r="BFM99" s="41"/>
      <c r="BFN99" s="41"/>
      <c r="BFO99" s="41"/>
      <c r="BFP99" s="41"/>
      <c r="BFQ99" s="41"/>
      <c r="BFR99" s="41"/>
      <c r="BFS99" s="41"/>
      <c r="BFT99" s="41"/>
      <c r="BFU99" s="41"/>
      <c r="BFV99" s="41"/>
      <c r="BFW99" s="41"/>
      <c r="BFX99" s="41"/>
      <c r="BFY99" s="41"/>
      <c r="BFZ99" s="41"/>
      <c r="BGA99" s="41"/>
      <c r="BGB99" s="41"/>
      <c r="BGC99" s="41"/>
      <c r="BGD99" s="41"/>
      <c r="BGE99" s="41"/>
      <c r="BGF99" s="41"/>
      <c r="BGG99" s="41"/>
      <c r="BGH99" s="41"/>
      <c r="BGI99" s="41"/>
      <c r="BGJ99" s="41"/>
      <c r="BGK99" s="41"/>
      <c r="BGL99" s="41"/>
      <c r="BGM99" s="41"/>
      <c r="BGN99" s="41"/>
      <c r="BGO99" s="41"/>
      <c r="BGP99" s="41"/>
      <c r="BGQ99" s="41"/>
      <c r="BGR99" s="41"/>
      <c r="BGS99" s="41"/>
      <c r="BGT99" s="41"/>
      <c r="BGU99" s="41"/>
      <c r="BGV99" s="41"/>
      <c r="BGW99" s="41"/>
      <c r="BGX99" s="41"/>
      <c r="BGY99" s="41"/>
      <c r="BGZ99" s="41"/>
      <c r="BHA99" s="41"/>
      <c r="BHB99" s="41"/>
      <c r="BHC99" s="41"/>
      <c r="BHD99" s="41"/>
      <c r="BHE99" s="41"/>
      <c r="BHF99" s="41"/>
      <c r="BHG99" s="41"/>
      <c r="BHH99" s="41"/>
      <c r="BHI99" s="41"/>
      <c r="BHJ99" s="41"/>
      <c r="BHK99" s="41"/>
      <c r="BHL99" s="41"/>
      <c r="BHM99" s="41"/>
      <c r="BHN99" s="41"/>
      <c r="BHO99" s="41"/>
      <c r="BHP99" s="41"/>
      <c r="BHQ99" s="41"/>
      <c r="BHR99" s="41"/>
      <c r="BHS99" s="41"/>
      <c r="BHT99" s="41"/>
      <c r="BHU99" s="41"/>
      <c r="BHV99" s="41"/>
      <c r="BHW99" s="41"/>
      <c r="BHX99" s="41"/>
      <c r="BHY99" s="41"/>
      <c r="BHZ99" s="41"/>
      <c r="BIA99" s="41"/>
      <c r="BIB99" s="41"/>
      <c r="BIC99" s="41"/>
      <c r="BID99" s="41"/>
      <c r="BIE99" s="41"/>
      <c r="BIF99" s="41"/>
      <c r="BIG99" s="41"/>
      <c r="BIH99" s="41"/>
      <c r="BII99" s="41"/>
      <c r="BIJ99" s="41"/>
      <c r="BIK99" s="41"/>
      <c r="BIL99" s="41"/>
      <c r="BIM99" s="41"/>
      <c r="BIN99" s="41"/>
      <c r="BIO99" s="41"/>
      <c r="BIP99" s="41"/>
      <c r="BIQ99" s="41"/>
      <c r="BIR99" s="41"/>
      <c r="BIS99" s="41"/>
      <c r="BIT99" s="41"/>
      <c r="BIU99" s="41"/>
      <c r="BIV99" s="41"/>
      <c r="BIW99" s="41"/>
      <c r="BIX99" s="41"/>
      <c r="BIY99" s="41"/>
      <c r="BIZ99" s="41"/>
      <c r="BJA99" s="41"/>
      <c r="BJB99" s="41"/>
      <c r="BJC99" s="41"/>
      <c r="BJD99" s="41"/>
      <c r="BJE99" s="41"/>
      <c r="BJF99" s="41"/>
      <c r="BJG99" s="41"/>
      <c r="BJH99" s="41"/>
      <c r="BJI99" s="41"/>
      <c r="BJJ99" s="41"/>
      <c r="BJK99" s="41"/>
      <c r="BJL99" s="41"/>
      <c r="BJM99" s="41"/>
      <c r="BJN99" s="41"/>
      <c r="BJO99" s="41"/>
      <c r="BJP99" s="41"/>
      <c r="BJQ99" s="41"/>
      <c r="BJR99" s="41"/>
      <c r="BJS99" s="41"/>
      <c r="BJT99" s="41"/>
      <c r="BJU99" s="41"/>
      <c r="BJV99" s="41"/>
      <c r="BJW99" s="41"/>
      <c r="BJX99" s="41"/>
      <c r="BJY99" s="41"/>
      <c r="BJZ99" s="41"/>
      <c r="BKA99" s="41"/>
      <c r="BKB99" s="41"/>
      <c r="BKC99" s="41"/>
      <c r="BKD99" s="41"/>
      <c r="BKE99" s="41"/>
      <c r="BKF99" s="41"/>
      <c r="BKG99" s="41"/>
      <c r="BKH99" s="41"/>
      <c r="BKI99" s="41"/>
      <c r="BKJ99" s="41"/>
      <c r="BKK99" s="41"/>
      <c r="BKL99" s="41"/>
      <c r="BKM99" s="41"/>
      <c r="BKN99" s="41"/>
      <c r="BKO99" s="41"/>
      <c r="BKP99" s="41"/>
      <c r="BKQ99" s="41"/>
      <c r="BKR99" s="41"/>
      <c r="BKS99" s="41"/>
      <c r="BKT99" s="41"/>
      <c r="BKU99" s="41"/>
      <c r="BKV99" s="41"/>
      <c r="BKW99" s="41"/>
      <c r="BKX99" s="41"/>
      <c r="BKY99" s="41"/>
      <c r="BKZ99" s="41"/>
      <c r="BLA99" s="41"/>
      <c r="BLB99" s="41"/>
      <c r="BLC99" s="41"/>
      <c r="BLD99" s="41"/>
      <c r="BLE99" s="41"/>
      <c r="BLF99" s="41"/>
      <c r="BLG99" s="41"/>
      <c r="BLH99" s="41"/>
      <c r="BLI99" s="41"/>
      <c r="BLJ99" s="41"/>
      <c r="BLK99" s="41"/>
      <c r="BLL99" s="41"/>
      <c r="BLM99" s="41"/>
      <c r="BLN99" s="41"/>
      <c r="BLO99" s="41"/>
      <c r="BLP99" s="41"/>
      <c r="BLQ99" s="41"/>
      <c r="BLR99" s="41"/>
      <c r="BLS99" s="41"/>
      <c r="BLT99" s="41"/>
      <c r="BLU99" s="41"/>
      <c r="BLV99" s="41"/>
      <c r="BLW99" s="41"/>
      <c r="BLX99" s="41"/>
      <c r="BLY99" s="41"/>
      <c r="BLZ99" s="41"/>
      <c r="BMA99" s="41"/>
      <c r="BMB99" s="41"/>
      <c r="BMC99" s="41"/>
      <c r="BMD99" s="41"/>
      <c r="BME99" s="41"/>
      <c r="BMF99" s="41"/>
      <c r="BMG99" s="41"/>
      <c r="BMH99" s="41"/>
      <c r="BMI99" s="41"/>
      <c r="BMJ99" s="41"/>
      <c r="BMK99" s="41"/>
      <c r="BML99" s="41"/>
      <c r="BMM99" s="41"/>
      <c r="BMN99" s="41"/>
      <c r="BMO99" s="41"/>
      <c r="BMP99" s="41"/>
      <c r="BMQ99" s="41"/>
      <c r="BMR99" s="41"/>
      <c r="BMS99" s="41"/>
      <c r="BMT99" s="41"/>
      <c r="BMU99" s="41"/>
      <c r="BMV99" s="41"/>
      <c r="BMW99" s="41"/>
      <c r="BMX99" s="41"/>
      <c r="BMY99" s="41"/>
      <c r="BMZ99" s="41"/>
      <c r="BNA99" s="41"/>
      <c r="BNB99" s="41"/>
      <c r="BNC99" s="41"/>
      <c r="BND99" s="41"/>
      <c r="BNE99" s="41"/>
      <c r="BNF99" s="41"/>
      <c r="BNG99" s="41"/>
      <c r="BNH99" s="41"/>
      <c r="BNI99" s="41"/>
      <c r="BNJ99" s="41"/>
      <c r="BNK99" s="41"/>
      <c r="BNL99" s="41"/>
      <c r="BNM99" s="41"/>
      <c r="BNN99" s="41"/>
      <c r="BNO99" s="41"/>
      <c r="BNP99" s="41"/>
      <c r="BNQ99" s="41"/>
      <c r="BNR99" s="41"/>
      <c r="BNS99" s="41"/>
      <c r="BNT99" s="41"/>
      <c r="BNU99" s="41"/>
      <c r="BNV99" s="41"/>
      <c r="BNW99" s="41"/>
      <c r="BNX99" s="41"/>
      <c r="BNY99" s="41"/>
      <c r="BNZ99" s="41"/>
      <c r="BOA99" s="41"/>
      <c r="BOB99" s="41"/>
      <c r="BOC99" s="41"/>
      <c r="BOD99" s="41"/>
      <c r="BOE99" s="41"/>
      <c r="BOF99" s="41"/>
      <c r="BOG99" s="41"/>
      <c r="BOH99" s="41"/>
      <c r="BOI99" s="41"/>
      <c r="BOJ99" s="41"/>
      <c r="BOK99" s="41"/>
      <c r="BOL99" s="41"/>
      <c r="BOM99" s="41"/>
      <c r="BON99" s="41"/>
      <c r="BOO99" s="41"/>
      <c r="BOP99" s="41"/>
      <c r="BOQ99" s="41"/>
      <c r="BOR99" s="41"/>
      <c r="BOS99" s="41"/>
      <c r="BOT99" s="41"/>
      <c r="BOU99" s="41"/>
      <c r="BOV99" s="41"/>
      <c r="BOW99" s="41"/>
      <c r="BOX99" s="41"/>
      <c r="BOY99" s="41"/>
      <c r="BOZ99" s="41"/>
      <c r="BPA99" s="41"/>
      <c r="BPB99" s="41"/>
      <c r="BPC99" s="41"/>
      <c r="BPD99" s="41"/>
      <c r="BPE99" s="41"/>
      <c r="BPF99" s="41"/>
      <c r="BPG99" s="41"/>
      <c r="BPH99" s="41"/>
      <c r="BPI99" s="41"/>
      <c r="BPJ99" s="41"/>
      <c r="BPK99" s="41"/>
      <c r="BPL99" s="41"/>
      <c r="BPM99" s="41"/>
      <c r="BPN99" s="41"/>
      <c r="BPO99" s="41"/>
      <c r="BPP99" s="41"/>
      <c r="BPQ99" s="41"/>
      <c r="BPR99" s="41"/>
      <c r="BPS99" s="41"/>
      <c r="BPT99" s="41"/>
      <c r="BPU99" s="41"/>
      <c r="BPV99" s="41"/>
      <c r="BPW99" s="41"/>
      <c r="BPX99" s="41"/>
      <c r="BPY99" s="41"/>
      <c r="BPZ99" s="41"/>
      <c r="BQA99" s="41"/>
      <c r="BQB99" s="41"/>
      <c r="BQC99" s="41"/>
      <c r="BQD99" s="41"/>
      <c r="BQE99" s="41"/>
      <c r="BQF99" s="41"/>
      <c r="BQG99" s="41"/>
      <c r="BQH99" s="41"/>
      <c r="BQI99" s="41"/>
      <c r="BQJ99" s="41"/>
      <c r="BQK99" s="41"/>
      <c r="BQL99" s="41"/>
      <c r="BQM99" s="41"/>
      <c r="BQN99" s="41"/>
      <c r="BQO99" s="41"/>
      <c r="BQP99" s="41"/>
      <c r="BQQ99" s="41"/>
      <c r="BQR99" s="41"/>
      <c r="BQS99" s="41"/>
      <c r="BQT99" s="41"/>
      <c r="BQU99" s="41"/>
      <c r="BQV99" s="41"/>
      <c r="BQW99" s="41"/>
      <c r="BQX99" s="41"/>
      <c r="BQY99" s="41"/>
      <c r="BQZ99" s="41"/>
      <c r="BRA99" s="41"/>
      <c r="BRB99" s="41"/>
      <c r="BRC99" s="41"/>
      <c r="BRD99" s="41"/>
      <c r="BRE99" s="41"/>
      <c r="BRF99" s="41"/>
      <c r="BRG99" s="41"/>
      <c r="BRH99" s="41"/>
      <c r="BRI99" s="41"/>
      <c r="BRJ99" s="41"/>
      <c r="BRK99" s="41"/>
      <c r="BRL99" s="41"/>
      <c r="BRM99" s="41"/>
      <c r="BRN99" s="41"/>
      <c r="BRO99" s="41"/>
      <c r="BRP99" s="41"/>
      <c r="BRQ99" s="41"/>
      <c r="BRR99" s="41"/>
      <c r="BRS99" s="41"/>
      <c r="BRT99" s="41"/>
      <c r="BRU99" s="41"/>
      <c r="BRV99" s="41"/>
      <c r="BRW99" s="41"/>
      <c r="BRX99" s="41"/>
      <c r="BRY99" s="41"/>
      <c r="BRZ99" s="41"/>
      <c r="BSA99" s="41"/>
      <c r="BSB99" s="41"/>
      <c r="BSC99" s="41"/>
      <c r="BSD99" s="41"/>
      <c r="BSE99" s="41"/>
      <c r="BSF99" s="41"/>
      <c r="BSG99" s="41"/>
      <c r="BSH99" s="41"/>
      <c r="BSI99" s="41"/>
      <c r="BSJ99" s="41"/>
      <c r="BSK99" s="41"/>
      <c r="BSL99" s="41"/>
      <c r="BSM99" s="41"/>
      <c r="BSN99" s="41"/>
      <c r="BSO99" s="41"/>
      <c r="BSP99" s="41"/>
      <c r="BSQ99" s="41"/>
      <c r="BSR99" s="41"/>
      <c r="BSS99" s="41"/>
      <c r="BST99" s="41"/>
      <c r="BSU99" s="41"/>
      <c r="BSV99" s="41"/>
      <c r="BSW99" s="41"/>
      <c r="BSX99" s="41"/>
      <c r="BSY99" s="41"/>
      <c r="BSZ99" s="41"/>
      <c r="BTA99" s="41"/>
      <c r="BTB99" s="41"/>
      <c r="BTC99" s="41"/>
      <c r="BTD99" s="41"/>
      <c r="BTE99" s="41"/>
      <c r="BTF99" s="41"/>
      <c r="BTG99" s="41"/>
      <c r="BTH99" s="41"/>
      <c r="BTI99" s="41"/>
      <c r="BTJ99" s="41"/>
      <c r="BTK99" s="41"/>
      <c r="BTL99" s="41"/>
      <c r="BTM99" s="41"/>
      <c r="BTN99" s="41"/>
      <c r="BTO99" s="41"/>
      <c r="BTP99" s="41"/>
      <c r="BTQ99" s="41"/>
      <c r="BTR99" s="41"/>
      <c r="BTS99" s="41"/>
      <c r="BTT99" s="41"/>
      <c r="BTU99" s="41"/>
      <c r="BTV99" s="41"/>
      <c r="BTW99" s="41"/>
    </row>
    <row r="100" spans="1:1895" s="27" customFormat="1" x14ac:dyDescent="0.2">
      <c r="B100" s="29" t="s">
        <v>343</v>
      </c>
      <c r="C100" s="26" t="s">
        <v>30</v>
      </c>
      <c r="D100" s="29" t="s">
        <v>265</v>
      </c>
      <c r="E100" s="26" t="s">
        <v>18</v>
      </c>
      <c r="F100" s="26" t="s">
        <v>22</v>
      </c>
      <c r="G100" s="6">
        <v>22000</v>
      </c>
      <c r="H100" s="6">
        <v>0</v>
      </c>
      <c r="I100" s="6">
        <v>25</v>
      </c>
      <c r="J100" s="5">
        <f t="shared" si="32"/>
        <v>631.4</v>
      </c>
      <c r="K100" s="6">
        <f t="shared" si="33"/>
        <v>668.8</v>
      </c>
      <c r="L100" s="6">
        <f>G100*7.09%</f>
        <v>1559.8000000000002</v>
      </c>
      <c r="M100" s="5">
        <f>G100*7.1%</f>
        <v>1561.9999999999998</v>
      </c>
      <c r="N100" s="6">
        <f>G100*1.15%</f>
        <v>253</v>
      </c>
      <c r="O100" s="6">
        <v>10251.77</v>
      </c>
      <c r="P100" s="6">
        <f>H100+I100+J100+K100+O100</f>
        <v>11576.970000000001</v>
      </c>
      <c r="Q100" s="6">
        <f>G100-P100</f>
        <v>10423.029999999999</v>
      </c>
    </row>
    <row r="101" spans="1:1895" s="27" customFormat="1" x14ac:dyDescent="0.2">
      <c r="G101" s="3"/>
      <c r="H101" s="3"/>
      <c r="I101" s="3"/>
      <c r="J101" s="18"/>
      <c r="K101" s="17"/>
      <c r="L101" s="17"/>
      <c r="M101" s="18"/>
      <c r="N101" s="17"/>
      <c r="O101" s="19"/>
      <c r="P101" s="17"/>
      <c r="Q101" s="19"/>
    </row>
    <row r="102" spans="1:1895" s="27" customFormat="1" x14ac:dyDescent="0.2">
      <c r="B102" s="25" t="s">
        <v>415</v>
      </c>
      <c r="C102" s="26" t="s">
        <v>81</v>
      </c>
      <c r="D102" s="26" t="s">
        <v>461</v>
      </c>
      <c r="E102" s="26" t="s">
        <v>18</v>
      </c>
      <c r="F102" s="26" t="s">
        <v>22</v>
      </c>
      <c r="G102" s="5">
        <v>45000</v>
      </c>
      <c r="H102" s="5">
        <v>1148.33</v>
      </c>
      <c r="I102" s="5">
        <v>25</v>
      </c>
      <c r="J102" s="16">
        <f t="shared" ref="J102:J107" si="39">IF(G102&lt;=$I$385*$J$385,G102*$F$392,($I$385*$J$385)*$F$392)</f>
        <v>1291.5</v>
      </c>
      <c r="K102" s="11">
        <f t="shared" ref="K102:K107" si="40">IF(G102&lt;=$I$386*$J$386,G102*$F$393,($I$386*$J$386)*$F$393)</f>
        <v>1368</v>
      </c>
      <c r="L102" s="11">
        <f t="shared" ref="L102:L107" si="41">G102*7.09%</f>
        <v>3190.5</v>
      </c>
      <c r="M102" s="16">
        <f t="shared" ref="M102:M107" si="42">G102*7.1%</f>
        <v>3194.9999999999995</v>
      </c>
      <c r="N102" s="11">
        <f t="shared" ref="N102:N107" si="43">G102*1.15%</f>
        <v>517.5</v>
      </c>
      <c r="O102" s="16">
        <v>17860.96</v>
      </c>
      <c r="P102" s="11">
        <f t="shared" ref="P102:P107" si="44">H102+I102+J102+K102+O102</f>
        <v>21693.79</v>
      </c>
      <c r="Q102" s="11">
        <f t="shared" ref="Q102:Q107" si="45">G102-P102</f>
        <v>23306.21</v>
      </c>
    </row>
    <row r="103" spans="1:1895" s="27" customFormat="1" x14ac:dyDescent="0.2">
      <c r="B103" s="26" t="s">
        <v>179</v>
      </c>
      <c r="C103" s="26" t="s">
        <v>81</v>
      </c>
      <c r="D103" s="26" t="s">
        <v>102</v>
      </c>
      <c r="E103" s="26" t="s">
        <v>18</v>
      </c>
      <c r="F103" s="26" t="s">
        <v>19</v>
      </c>
      <c r="G103" s="5">
        <v>20000</v>
      </c>
      <c r="H103" s="5">
        <v>0</v>
      </c>
      <c r="I103" s="5">
        <v>25</v>
      </c>
      <c r="J103" s="5">
        <f t="shared" si="39"/>
        <v>574</v>
      </c>
      <c r="K103" s="6">
        <f t="shared" si="40"/>
        <v>608</v>
      </c>
      <c r="L103" s="6">
        <f t="shared" si="41"/>
        <v>1418</v>
      </c>
      <c r="M103" s="5">
        <f t="shared" si="42"/>
        <v>1419.9999999999998</v>
      </c>
      <c r="N103" s="6">
        <f t="shared" si="43"/>
        <v>230</v>
      </c>
      <c r="O103" s="5">
        <v>7304.75</v>
      </c>
      <c r="P103" s="6">
        <f t="shared" si="44"/>
        <v>8511.75</v>
      </c>
      <c r="Q103" s="6">
        <f t="shared" si="45"/>
        <v>11488.25</v>
      </c>
    </row>
    <row r="104" spans="1:1895" s="27" customFormat="1" x14ac:dyDescent="0.2">
      <c r="B104" s="25" t="s">
        <v>422</v>
      </c>
      <c r="C104" s="26" t="s">
        <v>81</v>
      </c>
      <c r="D104" s="26" t="s">
        <v>72</v>
      </c>
      <c r="E104" s="26" t="s">
        <v>18</v>
      </c>
      <c r="F104" s="26" t="s">
        <v>19</v>
      </c>
      <c r="G104" s="5">
        <v>21700</v>
      </c>
      <c r="H104" s="5">
        <v>0</v>
      </c>
      <c r="I104" s="5">
        <v>25</v>
      </c>
      <c r="J104" s="5">
        <f t="shared" si="39"/>
        <v>622.79</v>
      </c>
      <c r="K104" s="6">
        <f t="shared" si="40"/>
        <v>659.68</v>
      </c>
      <c r="L104" s="6">
        <f t="shared" si="41"/>
        <v>1538.5300000000002</v>
      </c>
      <c r="M104" s="5">
        <f t="shared" si="42"/>
        <v>1540.6999999999998</v>
      </c>
      <c r="N104" s="6">
        <f t="shared" si="43"/>
        <v>249.54999999999998</v>
      </c>
      <c r="O104" s="5">
        <v>2800</v>
      </c>
      <c r="P104" s="6">
        <f t="shared" si="44"/>
        <v>4107.4699999999993</v>
      </c>
      <c r="Q104" s="6">
        <f t="shared" si="45"/>
        <v>17592.53</v>
      </c>
    </row>
    <row r="105" spans="1:1895" s="27" customFormat="1" x14ac:dyDescent="0.2">
      <c r="B105" s="29" t="s">
        <v>503</v>
      </c>
      <c r="C105" s="26" t="s">
        <v>81</v>
      </c>
      <c r="D105" s="29" t="s">
        <v>57</v>
      </c>
      <c r="E105" s="26" t="s">
        <v>504</v>
      </c>
      <c r="F105" s="26" t="s">
        <v>19</v>
      </c>
      <c r="G105" s="6">
        <v>23000</v>
      </c>
      <c r="H105" s="6">
        <v>0</v>
      </c>
      <c r="I105" s="6">
        <v>25</v>
      </c>
      <c r="J105" s="5">
        <f t="shared" si="39"/>
        <v>660.1</v>
      </c>
      <c r="K105" s="6">
        <f t="shared" si="40"/>
        <v>699.2</v>
      </c>
      <c r="L105" s="6">
        <f t="shared" si="41"/>
        <v>1630.7</v>
      </c>
      <c r="M105" s="5">
        <f t="shared" si="42"/>
        <v>1632.9999999999998</v>
      </c>
      <c r="N105" s="6">
        <f t="shared" si="43"/>
        <v>264.5</v>
      </c>
      <c r="O105" s="6">
        <v>2100</v>
      </c>
      <c r="P105" s="6">
        <f t="shared" si="44"/>
        <v>3484.3</v>
      </c>
      <c r="Q105" s="6">
        <f t="shared" si="45"/>
        <v>19515.7</v>
      </c>
    </row>
    <row r="106" spans="1:1895" s="27" customFormat="1" x14ac:dyDescent="0.2">
      <c r="B106" s="29" t="s">
        <v>506</v>
      </c>
      <c r="C106" s="26" t="s">
        <v>81</v>
      </c>
      <c r="D106" s="29" t="s">
        <v>265</v>
      </c>
      <c r="E106" s="26" t="s">
        <v>18</v>
      </c>
      <c r="F106" s="26" t="s">
        <v>22</v>
      </c>
      <c r="G106" s="6">
        <v>25000</v>
      </c>
      <c r="H106" s="6">
        <v>0</v>
      </c>
      <c r="I106" s="6">
        <v>25</v>
      </c>
      <c r="J106" s="5">
        <f t="shared" si="39"/>
        <v>717.5</v>
      </c>
      <c r="K106" s="6">
        <f t="shared" si="40"/>
        <v>760</v>
      </c>
      <c r="L106" s="6">
        <f t="shared" si="41"/>
        <v>1772.5000000000002</v>
      </c>
      <c r="M106" s="5">
        <f t="shared" si="42"/>
        <v>1774.9999999999998</v>
      </c>
      <c r="N106" s="6">
        <f t="shared" si="43"/>
        <v>287.5</v>
      </c>
      <c r="O106" s="6">
        <v>1000</v>
      </c>
      <c r="P106" s="6">
        <f t="shared" si="44"/>
        <v>2502.5</v>
      </c>
      <c r="Q106" s="6">
        <f t="shared" si="45"/>
        <v>22497.5</v>
      </c>
    </row>
    <row r="107" spans="1:1895" s="27" customFormat="1" x14ac:dyDescent="0.2">
      <c r="B107" s="29" t="s">
        <v>514</v>
      </c>
      <c r="C107" s="26" t="s">
        <v>81</v>
      </c>
      <c r="D107" s="29" t="s">
        <v>265</v>
      </c>
      <c r="E107" s="26" t="s">
        <v>18</v>
      </c>
      <c r="F107" s="26" t="s">
        <v>22</v>
      </c>
      <c r="G107" s="6">
        <v>20000</v>
      </c>
      <c r="H107" s="6">
        <v>0</v>
      </c>
      <c r="I107" s="6">
        <v>25</v>
      </c>
      <c r="J107" s="12">
        <f t="shared" si="39"/>
        <v>574</v>
      </c>
      <c r="K107" s="13">
        <f t="shared" si="40"/>
        <v>608</v>
      </c>
      <c r="L107" s="13">
        <f t="shared" si="41"/>
        <v>1418</v>
      </c>
      <c r="M107" s="12">
        <f t="shared" si="42"/>
        <v>1419.9999999999998</v>
      </c>
      <c r="N107" s="13">
        <f t="shared" si="43"/>
        <v>230</v>
      </c>
      <c r="O107" s="13">
        <v>5372.5</v>
      </c>
      <c r="P107" s="13">
        <f t="shared" si="44"/>
        <v>6579.5</v>
      </c>
      <c r="Q107" s="13">
        <f t="shared" si="45"/>
        <v>13420.5</v>
      </c>
    </row>
    <row r="108" spans="1:1895" s="27" customFormat="1" x14ac:dyDescent="0.2">
      <c r="G108" s="3"/>
      <c r="H108" s="3"/>
      <c r="I108" s="3"/>
      <c r="J108" s="18"/>
      <c r="K108" s="17"/>
      <c r="L108" s="17"/>
      <c r="M108" s="18"/>
      <c r="N108" s="17"/>
      <c r="O108" s="19"/>
      <c r="P108" s="17"/>
      <c r="Q108" s="19"/>
    </row>
    <row r="109" spans="1:1895" s="27" customFormat="1" x14ac:dyDescent="0.2">
      <c r="B109" s="26" t="s">
        <v>195</v>
      </c>
      <c r="C109" s="26" t="s">
        <v>109</v>
      </c>
      <c r="D109" s="26" t="s">
        <v>196</v>
      </c>
      <c r="E109" s="26" t="s">
        <v>18</v>
      </c>
      <c r="F109" s="26" t="s">
        <v>19</v>
      </c>
      <c r="G109" s="5">
        <v>48000</v>
      </c>
      <c r="H109" s="5">
        <v>1571.73</v>
      </c>
      <c r="I109" s="5">
        <v>25</v>
      </c>
      <c r="J109" s="16">
        <f>IF(G109&lt;=$I$385*$J$385,G109*$F$392,($I$385*$J$385)*$F$392)</f>
        <v>1377.6</v>
      </c>
      <c r="K109" s="11">
        <f>IF(G109&lt;=$I$386*$J$386,G109*$F$393,($I$386*$J$386)*$F$393)</f>
        <v>1459.2</v>
      </c>
      <c r="L109" s="11">
        <f>G109*7.09%</f>
        <v>3403.2000000000003</v>
      </c>
      <c r="M109" s="16">
        <f>G109*7.1%</f>
        <v>3407.9999999999995</v>
      </c>
      <c r="N109" s="11">
        <f>G109*1.15%</f>
        <v>552</v>
      </c>
      <c r="O109" s="16">
        <v>4100</v>
      </c>
      <c r="P109" s="11">
        <f>H109+I109+J109+K109+O109</f>
        <v>8533.5299999999988</v>
      </c>
      <c r="Q109" s="11">
        <f>G109-P109</f>
        <v>39466.47</v>
      </c>
    </row>
    <row r="110" spans="1:1895" s="27" customFormat="1" x14ac:dyDescent="0.2">
      <c r="B110" s="26" t="s">
        <v>344</v>
      </c>
      <c r="C110" s="26" t="s">
        <v>109</v>
      </c>
      <c r="D110" s="26" t="s">
        <v>151</v>
      </c>
      <c r="E110" s="26" t="s">
        <v>18</v>
      </c>
      <c r="F110" s="26" t="s">
        <v>22</v>
      </c>
      <c r="G110" s="5">
        <v>26000</v>
      </c>
      <c r="H110" s="5">
        <v>0</v>
      </c>
      <c r="I110" s="5">
        <v>25</v>
      </c>
      <c r="J110" s="5">
        <f>IF(G110&lt;=$I$385*$J$385,G110*$F$392,($I$385*$J$385)*$F$392)</f>
        <v>746.2</v>
      </c>
      <c r="K110" s="6">
        <f>IF(G110&lt;=$I$386*$J$386,G110*$F$393,($I$386*$J$386)*$F$393)</f>
        <v>790.4</v>
      </c>
      <c r="L110" s="6">
        <f>G110*7.09%</f>
        <v>1843.4</v>
      </c>
      <c r="M110" s="5">
        <f>G110*7.1%</f>
        <v>1845.9999999999998</v>
      </c>
      <c r="N110" s="6">
        <f>G110*1.15%</f>
        <v>299</v>
      </c>
      <c r="O110" s="5">
        <v>3530.92</v>
      </c>
      <c r="P110" s="6">
        <f>H110+I110+J110+K110+O110</f>
        <v>5092.5200000000004</v>
      </c>
      <c r="Q110" s="6">
        <f>G110-P110</f>
        <v>20907.48</v>
      </c>
    </row>
    <row r="111" spans="1:1895" s="27" customFormat="1" x14ac:dyDescent="0.2">
      <c r="B111" s="25" t="s">
        <v>108</v>
      </c>
      <c r="C111" s="26" t="s">
        <v>109</v>
      </c>
      <c r="D111" s="26" t="s">
        <v>110</v>
      </c>
      <c r="E111" s="26" t="s">
        <v>18</v>
      </c>
      <c r="F111" s="26" t="s">
        <v>22</v>
      </c>
      <c r="G111" s="5">
        <v>20600</v>
      </c>
      <c r="H111" s="5">
        <v>0</v>
      </c>
      <c r="I111" s="5">
        <v>25</v>
      </c>
      <c r="J111" s="5">
        <f>IF(G111&lt;=$I$385*$J$385,G111*$F$392,($I$385*$J$385)*$F$392)</f>
        <v>591.22</v>
      </c>
      <c r="K111" s="6">
        <f>IF(G111&lt;=$I$386*$J$386,G111*$F$393,($I$386*$J$386)*$F$393)</f>
        <v>626.24</v>
      </c>
      <c r="L111" s="6">
        <f>G111*7.09%</f>
        <v>1460.5400000000002</v>
      </c>
      <c r="M111" s="5">
        <f>G111*7.1%</f>
        <v>1462.6</v>
      </c>
      <c r="N111" s="6">
        <f>G111*1.15%</f>
        <v>236.9</v>
      </c>
      <c r="O111" s="5">
        <v>5592.41</v>
      </c>
      <c r="P111" s="6">
        <f>H111+I111+J111+K111+O111</f>
        <v>6834.87</v>
      </c>
      <c r="Q111" s="6">
        <f>G111-P111</f>
        <v>13765.130000000001</v>
      </c>
    </row>
    <row r="112" spans="1:1895" s="27" customFormat="1" x14ac:dyDescent="0.2">
      <c r="B112" s="26" t="s">
        <v>345</v>
      </c>
      <c r="C112" s="26" t="s">
        <v>109</v>
      </c>
      <c r="D112" s="26" t="s">
        <v>211</v>
      </c>
      <c r="E112" s="26" t="s">
        <v>18</v>
      </c>
      <c r="F112" s="26" t="s">
        <v>19</v>
      </c>
      <c r="G112" s="5">
        <v>20000</v>
      </c>
      <c r="H112" s="5">
        <v>0</v>
      </c>
      <c r="I112" s="5">
        <v>25</v>
      </c>
      <c r="J112" s="5">
        <f>IF(G112&lt;=$I$385*$J$385,G112*$F$392,($I$385*$J$385)*$F$392)</f>
        <v>574</v>
      </c>
      <c r="K112" s="6">
        <f>IF(G112&lt;=$I$386*$J$386,G112*$F$393,($I$386*$J$386)*$F$393)</f>
        <v>608</v>
      </c>
      <c r="L112" s="6">
        <f>G112*7.09%</f>
        <v>1418</v>
      </c>
      <c r="M112" s="5">
        <f>G112*7.1%</f>
        <v>1419.9999999999998</v>
      </c>
      <c r="N112" s="6">
        <f>G112*1.15%</f>
        <v>230</v>
      </c>
      <c r="O112" s="6">
        <v>8722.86</v>
      </c>
      <c r="P112" s="6">
        <f>H112+I112+J112+K112+O112</f>
        <v>9929.86</v>
      </c>
      <c r="Q112" s="6">
        <f>G112-P112</f>
        <v>10070.14</v>
      </c>
    </row>
    <row r="113" spans="2:17" s="27" customFormat="1" x14ac:dyDescent="0.2">
      <c r="B113" s="26" t="s">
        <v>513</v>
      </c>
      <c r="C113" s="26" t="s">
        <v>109</v>
      </c>
      <c r="D113" s="26" t="s">
        <v>211</v>
      </c>
      <c r="E113" s="26" t="s">
        <v>18</v>
      </c>
      <c r="F113" s="26" t="s">
        <v>19</v>
      </c>
      <c r="G113" s="5">
        <v>15000</v>
      </c>
      <c r="H113" s="5">
        <v>0</v>
      </c>
      <c r="I113" s="5">
        <v>25</v>
      </c>
      <c r="J113" s="12">
        <f>IF(G113&lt;=$I$385*$J$385,G113*$F$392,($I$385*$J$385)*$F$392)</f>
        <v>430.5</v>
      </c>
      <c r="K113" s="13">
        <f>IF(G113&lt;=$I$386*$J$386,G113*$F$393,($I$386*$J$386)*$F$393)</f>
        <v>456</v>
      </c>
      <c r="L113" s="13">
        <f>G113*7.09%</f>
        <v>1063.5</v>
      </c>
      <c r="M113" s="12">
        <f>G113*7.1%</f>
        <v>1065</v>
      </c>
      <c r="N113" s="13">
        <f>G113*1.15%</f>
        <v>172.5</v>
      </c>
      <c r="O113" s="13">
        <v>6092</v>
      </c>
      <c r="P113" s="13">
        <f>H113+I113+J113+K113+O113</f>
        <v>7003.5</v>
      </c>
      <c r="Q113" s="13">
        <f>G113-P113</f>
        <v>7996.5</v>
      </c>
    </row>
    <row r="114" spans="2:17" s="27" customFormat="1" x14ac:dyDescent="0.2">
      <c r="B114" s="28"/>
      <c r="C114" s="28"/>
      <c r="D114" s="28"/>
      <c r="E114" s="28"/>
      <c r="F114" s="28"/>
      <c r="G114" s="8"/>
      <c r="H114" s="8"/>
      <c r="I114" s="8"/>
      <c r="J114" s="18"/>
      <c r="K114" s="17"/>
      <c r="L114" s="17"/>
      <c r="M114" s="18"/>
      <c r="N114" s="17"/>
      <c r="O114" s="18"/>
      <c r="P114" s="17"/>
      <c r="Q114" s="17"/>
    </row>
    <row r="115" spans="2:17" s="27" customFormat="1" x14ac:dyDescent="0.2">
      <c r="B115" s="25" t="s">
        <v>346</v>
      </c>
      <c r="C115" s="26" t="s">
        <v>56</v>
      </c>
      <c r="D115" s="26" t="s">
        <v>279</v>
      </c>
      <c r="E115" s="26" t="s">
        <v>18</v>
      </c>
      <c r="F115" s="26" t="s">
        <v>19</v>
      </c>
      <c r="G115" s="5">
        <v>50000</v>
      </c>
      <c r="H115" s="5">
        <v>1596.68</v>
      </c>
      <c r="I115" s="5">
        <v>25</v>
      </c>
      <c r="J115" s="16">
        <f>IF(G115&lt;=$I$385*$J$385,G115*$F$392,($I$385*$J$385)*$F$392)</f>
        <v>1435</v>
      </c>
      <c r="K115" s="11">
        <f>IF(G115&lt;=$I$386*$J$386,G115*$F$393,($I$386*$J$386)*$F$393)</f>
        <v>1520</v>
      </c>
      <c r="L115" s="11">
        <f>G115*7.09%</f>
        <v>3545.0000000000005</v>
      </c>
      <c r="M115" s="16">
        <f>G115*7.1%</f>
        <v>3549.9999999999995</v>
      </c>
      <c r="N115" s="11">
        <f>G115*1.15%</f>
        <v>575</v>
      </c>
      <c r="O115" s="16">
        <v>15269.86</v>
      </c>
      <c r="P115" s="11">
        <f>H115+I115+J115+K115+O115</f>
        <v>19846.54</v>
      </c>
      <c r="Q115" s="11">
        <f>G115-P115</f>
        <v>30153.46</v>
      </c>
    </row>
    <row r="116" spans="2:17" s="27" customFormat="1" x14ac:dyDescent="0.2">
      <c r="B116" s="26" t="s">
        <v>157</v>
      </c>
      <c r="C116" s="26" t="s">
        <v>56</v>
      </c>
      <c r="D116" s="26" t="s">
        <v>33</v>
      </c>
      <c r="E116" s="26" t="s">
        <v>18</v>
      </c>
      <c r="F116" s="26" t="s">
        <v>19</v>
      </c>
      <c r="G116" s="5">
        <v>25000</v>
      </c>
      <c r="H116" s="5">
        <v>0</v>
      </c>
      <c r="I116" s="5">
        <v>25</v>
      </c>
      <c r="J116" s="5">
        <f>IF(G116&lt;=$I$385*$J$385,G116*$F$392,($I$385*$J$385)*$F$392)</f>
        <v>717.5</v>
      </c>
      <c r="K116" s="6">
        <f>IF(G116&lt;=$I$386*$J$386,G116*$F$393,($I$386*$J$386)*$F$393)</f>
        <v>760</v>
      </c>
      <c r="L116" s="6">
        <f>G116*7.09%</f>
        <v>1772.5000000000002</v>
      </c>
      <c r="M116" s="5">
        <f>G116*7.1%</f>
        <v>1774.9999999999998</v>
      </c>
      <c r="N116" s="6">
        <f>G116*1.15%</f>
        <v>287.5</v>
      </c>
      <c r="O116" s="5">
        <v>10176.51</v>
      </c>
      <c r="P116" s="6">
        <f>H116+I116+J116+K116+O116</f>
        <v>11679.01</v>
      </c>
      <c r="Q116" s="6">
        <f>G116-P116</f>
        <v>13320.99</v>
      </c>
    </row>
    <row r="117" spans="2:17" s="27" customFormat="1" x14ac:dyDescent="0.2">
      <c r="B117" s="25" t="s">
        <v>127</v>
      </c>
      <c r="C117" s="26" t="s">
        <v>56</v>
      </c>
      <c r="D117" s="26" t="s">
        <v>72</v>
      </c>
      <c r="E117" s="26" t="s">
        <v>18</v>
      </c>
      <c r="F117" s="26" t="s">
        <v>19</v>
      </c>
      <c r="G117" s="5">
        <v>24000</v>
      </c>
      <c r="H117" s="5">
        <v>0</v>
      </c>
      <c r="I117" s="5">
        <v>25</v>
      </c>
      <c r="J117" s="5">
        <f>IF(G117&lt;=$I$385*$J$385,G117*$F$392,($I$385*$J$385)*$F$392)</f>
        <v>688.8</v>
      </c>
      <c r="K117" s="6">
        <f>IF(G117&lt;=$I$386*$J$386,G117*$F$393,($I$386*$J$386)*$F$393)</f>
        <v>729.6</v>
      </c>
      <c r="L117" s="6">
        <f>G117*7.09%</f>
        <v>1701.6000000000001</v>
      </c>
      <c r="M117" s="5">
        <f>G117*7.1%</f>
        <v>1703.9999999999998</v>
      </c>
      <c r="N117" s="6">
        <f>G117*1.15%</f>
        <v>276</v>
      </c>
      <c r="O117" s="5">
        <v>10630.48</v>
      </c>
      <c r="P117" s="6">
        <f>H117+I117+J117+K117+O117</f>
        <v>12073.88</v>
      </c>
      <c r="Q117" s="6">
        <f>G117-P117</f>
        <v>11926.12</v>
      </c>
    </row>
    <row r="118" spans="2:17" s="27" customFormat="1" x14ac:dyDescent="0.2">
      <c r="B118" s="25" t="s">
        <v>570</v>
      </c>
      <c r="C118" s="26" t="s">
        <v>56</v>
      </c>
      <c r="D118" s="26" t="s">
        <v>110</v>
      </c>
      <c r="E118" s="26" t="s">
        <v>18</v>
      </c>
      <c r="F118" s="26" t="s">
        <v>19</v>
      </c>
      <c r="G118" s="5">
        <v>20000</v>
      </c>
      <c r="H118" s="5">
        <v>0</v>
      </c>
      <c r="I118" s="5">
        <v>25</v>
      </c>
      <c r="J118" s="5">
        <f>IF(G118&lt;=$I$385*$J$385,G118*$F$392,($I$385*$J$385)*$F$392)</f>
        <v>574</v>
      </c>
      <c r="K118" s="6">
        <f>IF(G118&lt;=$I$386*$J$386,G118*$F$393,($I$386*$J$386)*$F$393)</f>
        <v>608</v>
      </c>
      <c r="L118" s="6">
        <f>G118*7.09%</f>
        <v>1418</v>
      </c>
      <c r="M118" s="5">
        <f>G118*7.1%</f>
        <v>1419.9999999999998</v>
      </c>
      <c r="N118" s="6">
        <f>G118*1.15%</f>
        <v>230</v>
      </c>
      <c r="O118" s="5">
        <v>0</v>
      </c>
      <c r="P118" s="6">
        <f>H118+I118+J118+K118+O118</f>
        <v>1207</v>
      </c>
      <c r="Q118" s="6">
        <f>G118-P118</f>
        <v>18793</v>
      </c>
    </row>
    <row r="119" spans="2:17" s="27" customFormat="1" x14ac:dyDescent="0.2">
      <c r="B119" s="26" t="s">
        <v>398</v>
      </c>
      <c r="C119" s="26" t="s">
        <v>56</v>
      </c>
      <c r="D119" s="26" t="s">
        <v>110</v>
      </c>
      <c r="E119" s="26" t="s">
        <v>18</v>
      </c>
      <c r="F119" s="26" t="s">
        <v>22</v>
      </c>
      <c r="G119" s="5">
        <v>17300</v>
      </c>
      <c r="H119" s="5">
        <v>0</v>
      </c>
      <c r="I119" s="5">
        <v>25</v>
      </c>
      <c r="J119" s="5">
        <f>IF(G119&lt;=$I$385*$J$385,G119*$F$392,($I$385*$J$385)*$F$392)</f>
        <v>496.51</v>
      </c>
      <c r="K119" s="6">
        <f>IF(G119&lt;=$I$386*$J$386,G119*$F$393,($I$386*$J$386)*$F$393)</f>
        <v>525.91999999999996</v>
      </c>
      <c r="L119" s="6">
        <f>G119*7.09%</f>
        <v>1226.5700000000002</v>
      </c>
      <c r="M119" s="5">
        <f>G119*7.1%</f>
        <v>1228.3</v>
      </c>
      <c r="N119" s="6">
        <f>G119*1.15%</f>
        <v>198.95</v>
      </c>
      <c r="O119" s="5">
        <v>8334.3700000000008</v>
      </c>
      <c r="P119" s="6">
        <f>H119+I119+J119+K119+O119</f>
        <v>9381.8000000000011</v>
      </c>
      <c r="Q119" s="6">
        <f>G119-P119</f>
        <v>7918.1999999999989</v>
      </c>
    </row>
    <row r="120" spans="2:17" s="27" customFormat="1" x14ac:dyDescent="0.2">
      <c r="B120" s="28"/>
      <c r="C120" s="28"/>
      <c r="D120" s="28"/>
      <c r="E120" s="28"/>
      <c r="F120" s="28"/>
      <c r="G120" s="8"/>
      <c r="H120" s="8"/>
      <c r="I120" s="8"/>
      <c r="J120" s="18"/>
      <c r="K120" s="17"/>
      <c r="L120" s="17"/>
      <c r="M120" s="18"/>
      <c r="N120" s="17"/>
      <c r="O120" s="18"/>
      <c r="P120" s="17"/>
      <c r="Q120" s="17"/>
    </row>
    <row r="121" spans="2:17" s="27" customFormat="1" x14ac:dyDescent="0.2">
      <c r="B121" s="25" t="s">
        <v>349</v>
      </c>
      <c r="C121" s="26" t="s">
        <v>23</v>
      </c>
      <c r="D121" s="26" t="s">
        <v>55</v>
      </c>
      <c r="E121" s="26" t="s">
        <v>18</v>
      </c>
      <c r="F121" s="26" t="s">
        <v>22</v>
      </c>
      <c r="G121" s="5">
        <v>55000</v>
      </c>
      <c r="H121" s="5">
        <v>2302.36</v>
      </c>
      <c r="I121" s="5">
        <v>25</v>
      </c>
      <c r="J121" s="16">
        <f t="shared" ref="J121:J131" si="46">IF(G121&lt;=$I$385*$J$385,G121*$F$392,($I$385*$J$385)*$F$392)</f>
        <v>1578.5</v>
      </c>
      <c r="K121" s="11">
        <f t="shared" ref="K121:K131" si="47">IF(G121&lt;=$I$386*$J$386,G121*$F$393,($I$386*$J$386)*$F$393)</f>
        <v>1672</v>
      </c>
      <c r="L121" s="11">
        <f t="shared" ref="L121:L131" si="48">G121*7.09%</f>
        <v>3899.5000000000005</v>
      </c>
      <c r="M121" s="16">
        <f t="shared" ref="M121:M131" si="49">G121*7.1%</f>
        <v>3904.9999999999995</v>
      </c>
      <c r="N121" s="11">
        <f t="shared" ref="N121:N131" si="50">G121*1.15%</f>
        <v>632.5</v>
      </c>
      <c r="O121" s="16">
        <v>22848.639999999999</v>
      </c>
      <c r="P121" s="11">
        <f t="shared" ref="P121:P131" si="51">H121+I121+J121+K121+O121</f>
        <v>28426.5</v>
      </c>
      <c r="Q121" s="11">
        <f t="shared" ref="Q121:Q131" si="52">G121-P121</f>
        <v>26573.5</v>
      </c>
    </row>
    <row r="122" spans="2:17" s="27" customFormat="1" x14ac:dyDescent="0.2">
      <c r="B122" s="26" t="s">
        <v>352</v>
      </c>
      <c r="C122" s="26" t="s">
        <v>23</v>
      </c>
      <c r="D122" s="26" t="s">
        <v>24</v>
      </c>
      <c r="E122" s="26" t="s">
        <v>18</v>
      </c>
      <c r="F122" s="26" t="s">
        <v>22</v>
      </c>
      <c r="G122" s="5">
        <v>24000</v>
      </c>
      <c r="H122" s="5">
        <v>0</v>
      </c>
      <c r="I122" s="5">
        <v>25</v>
      </c>
      <c r="J122" s="5">
        <f t="shared" si="46"/>
        <v>688.8</v>
      </c>
      <c r="K122" s="6">
        <f t="shared" si="47"/>
        <v>729.6</v>
      </c>
      <c r="L122" s="6">
        <f t="shared" si="48"/>
        <v>1701.6000000000001</v>
      </c>
      <c r="M122" s="5">
        <f t="shared" si="49"/>
        <v>1703.9999999999998</v>
      </c>
      <c r="N122" s="6">
        <f t="shared" si="50"/>
        <v>276</v>
      </c>
      <c r="O122" s="5">
        <v>9780.58</v>
      </c>
      <c r="P122" s="6">
        <f t="shared" si="51"/>
        <v>11223.98</v>
      </c>
      <c r="Q122" s="6">
        <f t="shared" si="52"/>
        <v>12776.02</v>
      </c>
    </row>
    <row r="123" spans="2:17" s="27" customFormat="1" x14ac:dyDescent="0.2">
      <c r="B123" s="26" t="s">
        <v>351</v>
      </c>
      <c r="C123" s="26" t="s">
        <v>23</v>
      </c>
      <c r="D123" s="26" t="s">
        <v>24</v>
      </c>
      <c r="E123" s="26" t="s">
        <v>18</v>
      </c>
      <c r="F123" s="26" t="s">
        <v>22</v>
      </c>
      <c r="G123" s="5">
        <v>25000</v>
      </c>
      <c r="H123" s="5">
        <v>0</v>
      </c>
      <c r="I123" s="5">
        <v>25</v>
      </c>
      <c r="J123" s="5">
        <f t="shared" si="46"/>
        <v>717.5</v>
      </c>
      <c r="K123" s="6">
        <f t="shared" si="47"/>
        <v>760</v>
      </c>
      <c r="L123" s="6">
        <f t="shared" si="48"/>
        <v>1772.5000000000002</v>
      </c>
      <c r="M123" s="5">
        <f t="shared" si="49"/>
        <v>1774.9999999999998</v>
      </c>
      <c r="N123" s="6">
        <f t="shared" si="50"/>
        <v>287.5</v>
      </c>
      <c r="O123" s="5">
        <v>8491.9</v>
      </c>
      <c r="P123" s="6">
        <f t="shared" si="51"/>
        <v>9994.4</v>
      </c>
      <c r="Q123" s="6">
        <f t="shared" si="52"/>
        <v>15005.6</v>
      </c>
    </row>
    <row r="124" spans="2:17" s="27" customFormat="1" x14ac:dyDescent="0.2">
      <c r="B124" s="26" t="s">
        <v>355</v>
      </c>
      <c r="C124" s="26" t="s">
        <v>23</v>
      </c>
      <c r="D124" s="26" t="s">
        <v>24</v>
      </c>
      <c r="E124" s="26" t="s">
        <v>18</v>
      </c>
      <c r="F124" s="26" t="s">
        <v>22</v>
      </c>
      <c r="G124" s="5">
        <v>21400</v>
      </c>
      <c r="H124" s="5">
        <v>0</v>
      </c>
      <c r="I124" s="5">
        <v>25</v>
      </c>
      <c r="J124" s="5">
        <f t="shared" si="46"/>
        <v>614.17999999999995</v>
      </c>
      <c r="K124" s="6">
        <f t="shared" si="47"/>
        <v>650.55999999999995</v>
      </c>
      <c r="L124" s="6">
        <f t="shared" si="48"/>
        <v>1517.26</v>
      </c>
      <c r="M124" s="5">
        <f t="shared" si="49"/>
        <v>1519.3999999999999</v>
      </c>
      <c r="N124" s="6">
        <f t="shared" si="50"/>
        <v>246.1</v>
      </c>
      <c r="O124" s="5">
        <v>7394.69</v>
      </c>
      <c r="P124" s="6">
        <f t="shared" si="51"/>
        <v>8684.43</v>
      </c>
      <c r="Q124" s="6">
        <f t="shared" si="52"/>
        <v>12715.57</v>
      </c>
    </row>
    <row r="125" spans="2:17" s="27" customFormat="1" x14ac:dyDescent="0.2">
      <c r="B125" s="26" t="s">
        <v>353</v>
      </c>
      <c r="C125" s="26" t="s">
        <v>23</v>
      </c>
      <c r="D125" s="26" t="s">
        <v>24</v>
      </c>
      <c r="E125" s="26" t="s">
        <v>18</v>
      </c>
      <c r="F125" s="26" t="s">
        <v>22</v>
      </c>
      <c r="G125" s="5">
        <v>25000</v>
      </c>
      <c r="H125" s="5">
        <v>0</v>
      </c>
      <c r="I125" s="5">
        <v>25</v>
      </c>
      <c r="J125" s="5">
        <f t="shared" si="46"/>
        <v>717.5</v>
      </c>
      <c r="K125" s="6">
        <f t="shared" si="47"/>
        <v>760</v>
      </c>
      <c r="L125" s="6">
        <f t="shared" si="48"/>
        <v>1772.5000000000002</v>
      </c>
      <c r="M125" s="5">
        <f t="shared" si="49"/>
        <v>1774.9999999999998</v>
      </c>
      <c r="N125" s="6">
        <f t="shared" si="50"/>
        <v>287.5</v>
      </c>
      <c r="O125" s="5">
        <v>8553.5300000000007</v>
      </c>
      <c r="P125" s="6">
        <f t="shared" si="51"/>
        <v>10056.030000000001</v>
      </c>
      <c r="Q125" s="6">
        <f t="shared" si="52"/>
        <v>14943.97</v>
      </c>
    </row>
    <row r="126" spans="2:17" s="27" customFormat="1" x14ac:dyDescent="0.2">
      <c r="B126" s="26" t="s">
        <v>258</v>
      </c>
      <c r="C126" s="26" t="s">
        <v>23</v>
      </c>
      <c r="D126" s="26" t="s">
        <v>24</v>
      </c>
      <c r="E126" s="26" t="s">
        <v>18</v>
      </c>
      <c r="F126" s="26" t="s">
        <v>232</v>
      </c>
      <c r="G126" s="5">
        <v>24000</v>
      </c>
      <c r="H126" s="5">
        <v>0</v>
      </c>
      <c r="I126" s="5">
        <v>25</v>
      </c>
      <c r="J126" s="5">
        <f t="shared" si="46"/>
        <v>688.8</v>
      </c>
      <c r="K126" s="6">
        <f t="shared" si="47"/>
        <v>729.6</v>
      </c>
      <c r="L126" s="6">
        <f t="shared" si="48"/>
        <v>1701.6000000000001</v>
      </c>
      <c r="M126" s="5">
        <f t="shared" si="49"/>
        <v>1703.9999999999998</v>
      </c>
      <c r="N126" s="6">
        <f t="shared" si="50"/>
        <v>276</v>
      </c>
      <c r="O126" s="5">
        <v>10312.120000000001</v>
      </c>
      <c r="P126" s="6">
        <f t="shared" si="51"/>
        <v>11755.52</v>
      </c>
      <c r="Q126" s="6">
        <f t="shared" si="52"/>
        <v>12244.48</v>
      </c>
    </row>
    <row r="127" spans="2:17" s="27" customFormat="1" x14ac:dyDescent="0.2">
      <c r="B127" s="26" t="s">
        <v>391</v>
      </c>
      <c r="C127" s="26" t="s">
        <v>23</v>
      </c>
      <c r="D127" s="26" t="s">
        <v>24</v>
      </c>
      <c r="E127" s="26" t="s">
        <v>18</v>
      </c>
      <c r="F127" s="26" t="s">
        <v>22</v>
      </c>
      <c r="G127" s="5">
        <v>24000</v>
      </c>
      <c r="H127" s="5">
        <v>0</v>
      </c>
      <c r="I127" s="5">
        <v>25</v>
      </c>
      <c r="J127" s="5">
        <f t="shared" si="46"/>
        <v>688.8</v>
      </c>
      <c r="K127" s="6">
        <f t="shared" si="47"/>
        <v>729.6</v>
      </c>
      <c r="L127" s="6">
        <f t="shared" si="48"/>
        <v>1701.6000000000001</v>
      </c>
      <c r="M127" s="5">
        <f t="shared" si="49"/>
        <v>1703.9999999999998</v>
      </c>
      <c r="N127" s="6">
        <f t="shared" si="50"/>
        <v>276</v>
      </c>
      <c r="O127" s="5">
        <v>12389.37</v>
      </c>
      <c r="P127" s="6">
        <f t="shared" si="51"/>
        <v>13832.77</v>
      </c>
      <c r="Q127" s="6">
        <f t="shared" si="52"/>
        <v>10167.23</v>
      </c>
    </row>
    <row r="128" spans="2:17" s="27" customFormat="1" x14ac:dyDescent="0.2">
      <c r="B128" s="26" t="s">
        <v>180</v>
      </c>
      <c r="C128" s="26" t="s">
        <v>23</v>
      </c>
      <c r="D128" s="26" t="s">
        <v>33</v>
      </c>
      <c r="E128" s="26" t="s">
        <v>18</v>
      </c>
      <c r="F128" s="26" t="s">
        <v>19</v>
      </c>
      <c r="G128" s="5">
        <v>22580</v>
      </c>
      <c r="H128" s="5">
        <v>0</v>
      </c>
      <c r="I128" s="5">
        <v>25</v>
      </c>
      <c r="J128" s="5">
        <f t="shared" si="46"/>
        <v>648.04600000000005</v>
      </c>
      <c r="K128" s="6">
        <f t="shared" si="47"/>
        <v>686.43200000000002</v>
      </c>
      <c r="L128" s="6">
        <f t="shared" si="48"/>
        <v>1600.922</v>
      </c>
      <c r="M128" s="5">
        <f t="shared" si="49"/>
        <v>1603.1799999999998</v>
      </c>
      <c r="N128" s="6">
        <f t="shared" si="50"/>
        <v>259.67</v>
      </c>
      <c r="O128" s="5">
        <v>11431.83</v>
      </c>
      <c r="P128" s="6">
        <f t="shared" si="51"/>
        <v>12791.308000000001</v>
      </c>
      <c r="Q128" s="6">
        <f t="shared" si="52"/>
        <v>9788.6919999999991</v>
      </c>
    </row>
    <row r="129" spans="2:17" s="27" customFormat="1" x14ac:dyDescent="0.2">
      <c r="B129" s="25" t="s">
        <v>356</v>
      </c>
      <c r="C129" s="26" t="s">
        <v>23</v>
      </c>
      <c r="D129" s="26" t="s">
        <v>24</v>
      </c>
      <c r="E129" s="26" t="s">
        <v>18</v>
      </c>
      <c r="F129" s="26" t="s">
        <v>22</v>
      </c>
      <c r="G129" s="5">
        <v>30000</v>
      </c>
      <c r="H129" s="5">
        <v>0</v>
      </c>
      <c r="I129" s="5">
        <v>25</v>
      </c>
      <c r="J129" s="5">
        <f t="shared" si="46"/>
        <v>861</v>
      </c>
      <c r="K129" s="6">
        <f t="shared" si="47"/>
        <v>912</v>
      </c>
      <c r="L129" s="6">
        <f t="shared" si="48"/>
        <v>2127</v>
      </c>
      <c r="M129" s="5">
        <f t="shared" si="49"/>
        <v>2130</v>
      </c>
      <c r="N129" s="6">
        <f t="shared" si="50"/>
        <v>345</v>
      </c>
      <c r="O129" s="5">
        <v>6772.5</v>
      </c>
      <c r="P129" s="6">
        <f t="shared" si="51"/>
        <v>8570.5</v>
      </c>
      <c r="Q129" s="6">
        <f t="shared" si="52"/>
        <v>21429.5</v>
      </c>
    </row>
    <row r="130" spans="2:17" s="27" customFormat="1" x14ac:dyDescent="0.2">
      <c r="B130" s="25" t="s">
        <v>586</v>
      </c>
      <c r="C130" s="26" t="s">
        <v>23</v>
      </c>
      <c r="D130" s="26" t="s">
        <v>24</v>
      </c>
      <c r="E130" s="26" t="s">
        <v>18</v>
      </c>
      <c r="F130" s="26" t="s">
        <v>22</v>
      </c>
      <c r="G130" s="5">
        <v>24000</v>
      </c>
      <c r="H130" s="5">
        <v>0</v>
      </c>
      <c r="I130" s="5">
        <v>25</v>
      </c>
      <c r="J130" s="12">
        <f t="shared" si="46"/>
        <v>688.8</v>
      </c>
      <c r="K130" s="13">
        <f t="shared" si="47"/>
        <v>729.6</v>
      </c>
      <c r="L130" s="13">
        <f t="shared" si="48"/>
        <v>1701.6000000000001</v>
      </c>
      <c r="M130" s="12">
        <f t="shared" si="49"/>
        <v>1703.9999999999998</v>
      </c>
      <c r="N130" s="13">
        <f t="shared" si="50"/>
        <v>276</v>
      </c>
      <c r="O130" s="12">
        <v>0</v>
      </c>
      <c r="P130" s="13">
        <f t="shared" si="51"/>
        <v>1443.4</v>
      </c>
      <c r="Q130" s="13">
        <f t="shared" si="52"/>
        <v>22556.6</v>
      </c>
    </row>
    <row r="131" spans="2:17" s="27" customFormat="1" x14ac:dyDescent="0.2">
      <c r="B131" s="26" t="s">
        <v>357</v>
      </c>
      <c r="C131" s="26" t="s">
        <v>23</v>
      </c>
      <c r="D131" s="26" t="s">
        <v>24</v>
      </c>
      <c r="E131" s="26" t="s">
        <v>18</v>
      </c>
      <c r="F131" s="26" t="s">
        <v>22</v>
      </c>
      <c r="G131" s="5">
        <v>11600.56</v>
      </c>
      <c r="H131" s="5">
        <v>0</v>
      </c>
      <c r="I131" s="5">
        <v>25</v>
      </c>
      <c r="J131" s="12">
        <f t="shared" si="46"/>
        <v>332.93607199999997</v>
      </c>
      <c r="K131" s="13">
        <f t="shared" si="47"/>
        <v>352.65702399999998</v>
      </c>
      <c r="L131" s="13">
        <f t="shared" si="48"/>
        <v>822.47970399999997</v>
      </c>
      <c r="M131" s="12">
        <f t="shared" si="49"/>
        <v>823.63975999999991</v>
      </c>
      <c r="N131" s="13">
        <f t="shared" si="50"/>
        <v>133.40644</v>
      </c>
      <c r="O131" s="12">
        <v>100</v>
      </c>
      <c r="P131" s="13">
        <f t="shared" si="51"/>
        <v>810.59309599999995</v>
      </c>
      <c r="Q131" s="13">
        <f t="shared" si="52"/>
        <v>10789.966903999999</v>
      </c>
    </row>
    <row r="132" spans="2:17" s="27" customFormat="1" x14ac:dyDescent="0.2">
      <c r="B132" s="28"/>
      <c r="C132" s="28"/>
      <c r="D132" s="28"/>
      <c r="E132" s="28"/>
      <c r="F132" s="28"/>
      <c r="G132" s="7"/>
      <c r="H132" s="8"/>
      <c r="I132" s="8"/>
      <c r="J132" s="18"/>
      <c r="K132" s="17"/>
      <c r="L132" s="17"/>
      <c r="M132" s="18"/>
      <c r="N132" s="17"/>
      <c r="O132" s="18"/>
      <c r="P132" s="17"/>
      <c r="Q132" s="17"/>
    </row>
    <row r="133" spans="2:17" s="27" customFormat="1" x14ac:dyDescent="0.2">
      <c r="B133" s="26" t="s">
        <v>358</v>
      </c>
      <c r="C133" s="26" t="s">
        <v>469</v>
      </c>
      <c r="D133" s="26" t="s">
        <v>470</v>
      </c>
      <c r="E133" s="26" t="s">
        <v>18</v>
      </c>
      <c r="F133" s="26" t="s">
        <v>22</v>
      </c>
      <c r="G133" s="5">
        <v>95000</v>
      </c>
      <c r="H133" s="5">
        <v>10929.31</v>
      </c>
      <c r="I133" s="5">
        <v>25</v>
      </c>
      <c r="J133" s="16">
        <f t="shared" ref="J133:J142" si="53">IF(G133&lt;=$I$385*$J$385,G133*$F$392,($I$385*$J$385)*$F$392)</f>
        <v>2726.5</v>
      </c>
      <c r="K133" s="11">
        <f t="shared" ref="K133:K142" si="54">IF(G133&lt;=$I$386*$J$386,G133*$F$393,($I$386*$J$386)*$F$393)</f>
        <v>2888</v>
      </c>
      <c r="L133" s="11">
        <f t="shared" ref="L133:L142" si="55">G133*7.09%</f>
        <v>6735.5</v>
      </c>
      <c r="M133" s="16">
        <f t="shared" ref="M133:M142" si="56">G133*7.1%</f>
        <v>6744.9999999999991</v>
      </c>
      <c r="N133" s="11">
        <v>890.22</v>
      </c>
      <c r="O133" s="16">
        <v>100</v>
      </c>
      <c r="P133" s="11">
        <f t="shared" ref="P133:P142" si="57">H133+I133+J133+K133+O133</f>
        <v>16668.809999999998</v>
      </c>
      <c r="Q133" s="11">
        <f t="shared" ref="Q133:Q142" si="58">G133-P133</f>
        <v>78331.19</v>
      </c>
    </row>
    <row r="134" spans="2:17" s="27" customFormat="1" x14ac:dyDescent="0.2">
      <c r="B134" s="26" t="s">
        <v>359</v>
      </c>
      <c r="C134" s="26" t="s">
        <v>60</v>
      </c>
      <c r="D134" s="26" t="s">
        <v>52</v>
      </c>
      <c r="E134" s="26" t="s">
        <v>18</v>
      </c>
      <c r="F134" s="26" t="s">
        <v>22</v>
      </c>
      <c r="G134" s="5">
        <v>30000</v>
      </c>
      <c r="H134" s="5">
        <v>0</v>
      </c>
      <c r="I134" s="5">
        <v>25</v>
      </c>
      <c r="J134" s="5">
        <f t="shared" si="53"/>
        <v>861</v>
      </c>
      <c r="K134" s="6">
        <f t="shared" si="54"/>
        <v>912</v>
      </c>
      <c r="L134" s="6">
        <f t="shared" si="55"/>
        <v>2127</v>
      </c>
      <c r="M134" s="5">
        <f t="shared" si="56"/>
        <v>2130</v>
      </c>
      <c r="N134" s="6">
        <f t="shared" ref="N134:N142" si="59">G134*1.15%</f>
        <v>345</v>
      </c>
      <c r="O134" s="5">
        <v>10545.28</v>
      </c>
      <c r="P134" s="6">
        <f t="shared" si="57"/>
        <v>12343.28</v>
      </c>
      <c r="Q134" s="6">
        <f t="shared" si="58"/>
        <v>17656.72</v>
      </c>
    </row>
    <row r="135" spans="2:17" s="27" customFormat="1" x14ac:dyDescent="0.2">
      <c r="B135" s="26" t="s">
        <v>360</v>
      </c>
      <c r="C135" s="26" t="s">
        <v>60</v>
      </c>
      <c r="D135" s="26" t="s">
        <v>52</v>
      </c>
      <c r="E135" s="26" t="s">
        <v>18</v>
      </c>
      <c r="F135" s="26" t="s">
        <v>22</v>
      </c>
      <c r="G135" s="5">
        <v>30000</v>
      </c>
      <c r="H135" s="5">
        <v>0</v>
      </c>
      <c r="I135" s="5">
        <v>25</v>
      </c>
      <c r="J135" s="5">
        <f t="shared" si="53"/>
        <v>861</v>
      </c>
      <c r="K135" s="6">
        <f t="shared" si="54"/>
        <v>912</v>
      </c>
      <c r="L135" s="6">
        <f t="shared" si="55"/>
        <v>2127</v>
      </c>
      <c r="M135" s="5">
        <f t="shared" si="56"/>
        <v>2130</v>
      </c>
      <c r="N135" s="6">
        <f t="shared" si="59"/>
        <v>345</v>
      </c>
      <c r="O135" s="5">
        <v>5561.34</v>
      </c>
      <c r="P135" s="6">
        <f t="shared" si="57"/>
        <v>7359.34</v>
      </c>
      <c r="Q135" s="6">
        <f t="shared" si="58"/>
        <v>22640.66</v>
      </c>
    </row>
    <row r="136" spans="2:17" s="27" customFormat="1" x14ac:dyDescent="0.2">
      <c r="B136" s="26" t="s">
        <v>472</v>
      </c>
      <c r="C136" s="26" t="s">
        <v>60</v>
      </c>
      <c r="D136" s="26" t="s">
        <v>52</v>
      </c>
      <c r="E136" s="26" t="s">
        <v>18</v>
      </c>
      <c r="F136" s="26" t="s">
        <v>22</v>
      </c>
      <c r="G136" s="5">
        <v>25000</v>
      </c>
      <c r="H136" s="5">
        <v>0</v>
      </c>
      <c r="I136" s="5">
        <v>25</v>
      </c>
      <c r="J136" s="5">
        <f t="shared" si="53"/>
        <v>717.5</v>
      </c>
      <c r="K136" s="6">
        <f t="shared" si="54"/>
        <v>760</v>
      </c>
      <c r="L136" s="6">
        <f t="shared" si="55"/>
        <v>1772.5000000000002</v>
      </c>
      <c r="M136" s="5">
        <f t="shared" si="56"/>
        <v>1774.9999999999998</v>
      </c>
      <c r="N136" s="6">
        <f t="shared" si="59"/>
        <v>287.5</v>
      </c>
      <c r="O136" s="5">
        <v>0</v>
      </c>
      <c r="P136" s="6">
        <f t="shared" si="57"/>
        <v>1502.5</v>
      </c>
      <c r="Q136" s="6">
        <f t="shared" si="58"/>
        <v>23497.5</v>
      </c>
    </row>
    <row r="137" spans="2:17" s="27" customFormat="1" x14ac:dyDescent="0.2">
      <c r="B137" s="25" t="s">
        <v>363</v>
      </c>
      <c r="C137" s="26" t="s">
        <v>60</v>
      </c>
      <c r="D137" s="26" t="s">
        <v>33</v>
      </c>
      <c r="E137" s="26" t="s">
        <v>18</v>
      </c>
      <c r="F137" s="26" t="s">
        <v>19</v>
      </c>
      <c r="G137" s="5">
        <v>49190.54</v>
      </c>
      <c r="H137" s="5">
        <v>1482.44</v>
      </c>
      <c r="I137" s="5">
        <v>25</v>
      </c>
      <c r="J137" s="5">
        <f t="shared" si="53"/>
        <v>1411.7684979999999</v>
      </c>
      <c r="K137" s="6">
        <f t="shared" si="54"/>
        <v>1495.3924159999999</v>
      </c>
      <c r="L137" s="6">
        <f t="shared" si="55"/>
        <v>3487.6092860000003</v>
      </c>
      <c r="M137" s="5">
        <f t="shared" si="56"/>
        <v>3492.5283399999998</v>
      </c>
      <c r="N137" s="6">
        <f t="shared" si="59"/>
        <v>565.69120999999996</v>
      </c>
      <c r="O137" s="5">
        <v>12800.27</v>
      </c>
      <c r="P137" s="6">
        <f t="shared" si="57"/>
        <v>17214.870913999999</v>
      </c>
      <c r="Q137" s="6">
        <f t="shared" si="58"/>
        <v>31975.669086000002</v>
      </c>
    </row>
    <row r="138" spans="2:17" s="27" customFormat="1" x14ac:dyDescent="0.2">
      <c r="B138" s="26" t="s">
        <v>362</v>
      </c>
      <c r="C138" s="26" t="s">
        <v>60</v>
      </c>
      <c r="D138" s="26" t="s">
        <v>463</v>
      </c>
      <c r="E138" s="26" t="s">
        <v>18</v>
      </c>
      <c r="F138" s="26" t="s">
        <v>22</v>
      </c>
      <c r="G138" s="5">
        <v>42000</v>
      </c>
      <c r="H138" s="5">
        <v>724.92</v>
      </c>
      <c r="I138" s="5">
        <v>25</v>
      </c>
      <c r="J138" s="5">
        <f t="shared" si="53"/>
        <v>1205.4000000000001</v>
      </c>
      <c r="K138" s="6">
        <f t="shared" si="54"/>
        <v>1276.8</v>
      </c>
      <c r="L138" s="6">
        <f t="shared" si="55"/>
        <v>2977.8</v>
      </c>
      <c r="M138" s="5">
        <f t="shared" si="56"/>
        <v>2981.9999999999995</v>
      </c>
      <c r="N138" s="6">
        <f t="shared" si="59"/>
        <v>483</v>
      </c>
      <c r="O138" s="5">
        <v>9479.81</v>
      </c>
      <c r="P138" s="6">
        <f t="shared" si="57"/>
        <v>12711.93</v>
      </c>
      <c r="Q138" s="6">
        <f t="shared" si="58"/>
        <v>29288.07</v>
      </c>
    </row>
    <row r="139" spans="2:17" s="27" customFormat="1" x14ac:dyDescent="0.2">
      <c r="B139" s="26" t="s">
        <v>361</v>
      </c>
      <c r="C139" s="26" t="s">
        <v>60</v>
      </c>
      <c r="D139" s="26" t="s">
        <v>52</v>
      </c>
      <c r="E139" s="26" t="s">
        <v>18</v>
      </c>
      <c r="F139" s="26" t="s">
        <v>22</v>
      </c>
      <c r="G139" s="5">
        <v>40000</v>
      </c>
      <c r="H139" s="5">
        <v>442.65</v>
      </c>
      <c r="I139" s="5">
        <v>25</v>
      </c>
      <c r="J139" s="5">
        <f t="shared" si="53"/>
        <v>1148</v>
      </c>
      <c r="K139" s="6">
        <f t="shared" si="54"/>
        <v>1216</v>
      </c>
      <c r="L139" s="6">
        <f t="shared" si="55"/>
        <v>2836</v>
      </c>
      <c r="M139" s="5">
        <f t="shared" si="56"/>
        <v>2839.9999999999995</v>
      </c>
      <c r="N139" s="6">
        <f t="shared" si="59"/>
        <v>460</v>
      </c>
      <c r="O139" s="5">
        <v>13485.68</v>
      </c>
      <c r="P139" s="6">
        <f t="shared" si="57"/>
        <v>16317.33</v>
      </c>
      <c r="Q139" s="6">
        <f t="shared" si="58"/>
        <v>23682.67</v>
      </c>
    </row>
    <row r="140" spans="2:17" s="27" customFormat="1" x14ac:dyDescent="0.2">
      <c r="B140" s="25" t="s">
        <v>365</v>
      </c>
      <c r="C140" s="26" t="s">
        <v>237</v>
      </c>
      <c r="D140" s="26" t="s">
        <v>238</v>
      </c>
      <c r="E140" s="26" t="s">
        <v>18</v>
      </c>
      <c r="F140" s="26" t="s">
        <v>22</v>
      </c>
      <c r="G140" s="5">
        <v>45000</v>
      </c>
      <c r="H140" s="5">
        <v>1148.33</v>
      </c>
      <c r="I140" s="5">
        <v>25</v>
      </c>
      <c r="J140" s="5">
        <f t="shared" si="53"/>
        <v>1291.5</v>
      </c>
      <c r="K140" s="6">
        <f t="shared" si="54"/>
        <v>1368</v>
      </c>
      <c r="L140" s="6">
        <f t="shared" si="55"/>
        <v>3190.5</v>
      </c>
      <c r="M140" s="5">
        <f t="shared" si="56"/>
        <v>3194.9999999999995</v>
      </c>
      <c r="N140" s="6">
        <f t="shared" si="59"/>
        <v>517.5</v>
      </c>
      <c r="O140" s="5">
        <v>11084.82</v>
      </c>
      <c r="P140" s="6">
        <f t="shared" si="57"/>
        <v>14917.65</v>
      </c>
      <c r="Q140" s="6">
        <f t="shared" si="58"/>
        <v>30082.35</v>
      </c>
    </row>
    <row r="141" spans="2:17" s="27" customFormat="1" x14ac:dyDescent="0.2">
      <c r="B141" s="25" t="s">
        <v>537</v>
      </c>
      <c r="C141" s="26" t="s">
        <v>60</v>
      </c>
      <c r="D141" s="26" t="s">
        <v>52</v>
      </c>
      <c r="E141" s="26" t="s">
        <v>18</v>
      </c>
      <c r="F141" s="26" t="s">
        <v>22</v>
      </c>
      <c r="G141" s="5">
        <v>25000</v>
      </c>
      <c r="H141" s="5">
        <v>0</v>
      </c>
      <c r="I141" s="5">
        <v>25</v>
      </c>
      <c r="J141" s="12">
        <f t="shared" si="53"/>
        <v>717.5</v>
      </c>
      <c r="K141" s="13">
        <f t="shared" si="54"/>
        <v>760</v>
      </c>
      <c r="L141" s="13">
        <f t="shared" si="55"/>
        <v>1772.5000000000002</v>
      </c>
      <c r="M141" s="12">
        <f t="shared" si="56"/>
        <v>1774.9999999999998</v>
      </c>
      <c r="N141" s="13">
        <f t="shared" si="59"/>
        <v>287.5</v>
      </c>
      <c r="O141" s="12">
        <v>0</v>
      </c>
      <c r="P141" s="13">
        <f t="shared" si="57"/>
        <v>1502.5</v>
      </c>
      <c r="Q141" s="13">
        <f t="shared" si="58"/>
        <v>23497.5</v>
      </c>
    </row>
    <row r="142" spans="2:17" s="27" customFormat="1" x14ac:dyDescent="0.2">
      <c r="B142" s="25" t="s">
        <v>512</v>
      </c>
      <c r="C142" s="26" t="s">
        <v>60</v>
      </c>
      <c r="D142" s="26" t="s">
        <v>52</v>
      </c>
      <c r="E142" s="26" t="s">
        <v>18</v>
      </c>
      <c r="F142" s="26" t="s">
        <v>22</v>
      </c>
      <c r="G142" s="5">
        <v>20000</v>
      </c>
      <c r="H142" s="5">
        <v>0</v>
      </c>
      <c r="I142" s="5">
        <v>25</v>
      </c>
      <c r="J142" s="12">
        <f t="shared" si="53"/>
        <v>574</v>
      </c>
      <c r="K142" s="13">
        <f t="shared" si="54"/>
        <v>608</v>
      </c>
      <c r="L142" s="13">
        <f t="shared" si="55"/>
        <v>1418</v>
      </c>
      <c r="M142" s="12">
        <f t="shared" si="56"/>
        <v>1419.9999999999998</v>
      </c>
      <c r="N142" s="13">
        <f t="shared" si="59"/>
        <v>230</v>
      </c>
      <c r="O142" s="12">
        <v>4000</v>
      </c>
      <c r="P142" s="13">
        <f t="shared" si="57"/>
        <v>5207</v>
      </c>
      <c r="Q142" s="13">
        <f t="shared" si="58"/>
        <v>14793</v>
      </c>
    </row>
    <row r="143" spans="2:17" s="27" customFormat="1" x14ac:dyDescent="0.2">
      <c r="B143" s="28"/>
      <c r="C143" s="28"/>
      <c r="D143" s="28"/>
      <c r="E143" s="28"/>
      <c r="F143" s="28"/>
      <c r="G143" s="7"/>
      <c r="H143" s="8"/>
      <c r="I143" s="8"/>
      <c r="J143" s="18"/>
      <c r="K143" s="17"/>
      <c r="L143" s="17"/>
      <c r="M143" s="18"/>
      <c r="N143" s="17"/>
      <c r="O143" s="18"/>
      <c r="P143" s="17"/>
      <c r="Q143" s="17"/>
    </row>
    <row r="144" spans="2:17" s="27" customFormat="1" x14ac:dyDescent="0.2">
      <c r="B144" s="25" t="s">
        <v>366</v>
      </c>
      <c r="C144" s="26" t="s">
        <v>32</v>
      </c>
      <c r="D144" s="26" t="s">
        <v>277</v>
      </c>
      <c r="E144" s="26" t="s">
        <v>18</v>
      </c>
      <c r="F144" s="26" t="s">
        <v>22</v>
      </c>
      <c r="G144" s="5">
        <v>90000</v>
      </c>
      <c r="H144" s="5">
        <v>9753.19</v>
      </c>
      <c r="I144" s="5">
        <v>25</v>
      </c>
      <c r="J144" s="16">
        <f t="shared" ref="J144:J150" si="60">IF(G144&lt;=$I$385*$J$385,G144*$F$392,($I$385*$J$385)*$F$392)</f>
        <v>2583</v>
      </c>
      <c r="K144" s="11">
        <f t="shared" ref="K144:K150" si="61">IF(G144&lt;=$I$386*$J$386,G144*$F$393,($I$386*$J$386)*$F$393)</f>
        <v>2736</v>
      </c>
      <c r="L144" s="11">
        <f t="shared" ref="L144:L150" si="62">G144*7.09%</f>
        <v>6381</v>
      </c>
      <c r="M144" s="16">
        <f t="shared" ref="M144:M150" si="63">G144*7.1%</f>
        <v>6389.9999999999991</v>
      </c>
      <c r="N144" s="11">
        <v>890.22</v>
      </c>
      <c r="O144" s="16">
        <v>6845.31</v>
      </c>
      <c r="P144" s="11">
        <f t="shared" ref="P144:P150" si="64">H144+I144+J144+K144+O144</f>
        <v>21942.5</v>
      </c>
      <c r="Q144" s="11">
        <f t="shared" ref="Q144:Q150" si="65">G144-P144</f>
        <v>68057.5</v>
      </c>
    </row>
    <row r="145" spans="2:17" s="27" customFormat="1" x14ac:dyDescent="0.2">
      <c r="B145" s="25" t="s">
        <v>367</v>
      </c>
      <c r="C145" s="26" t="s">
        <v>29</v>
      </c>
      <c r="D145" s="26" t="s">
        <v>453</v>
      </c>
      <c r="E145" s="26" t="s">
        <v>18</v>
      </c>
      <c r="F145" s="26" t="s">
        <v>22</v>
      </c>
      <c r="G145" s="5">
        <v>45000</v>
      </c>
      <c r="H145" s="5">
        <v>1148.33</v>
      </c>
      <c r="I145" s="5">
        <v>25</v>
      </c>
      <c r="J145" s="5">
        <f t="shared" si="60"/>
        <v>1291.5</v>
      </c>
      <c r="K145" s="6">
        <f t="shared" si="61"/>
        <v>1368</v>
      </c>
      <c r="L145" s="6">
        <f t="shared" si="62"/>
        <v>3190.5</v>
      </c>
      <c r="M145" s="5">
        <f t="shared" si="63"/>
        <v>3194.9999999999995</v>
      </c>
      <c r="N145" s="6">
        <f t="shared" ref="N145:N150" si="66">G145*1.15%</f>
        <v>517.5</v>
      </c>
      <c r="O145" s="5">
        <v>13350</v>
      </c>
      <c r="P145" s="6">
        <f t="shared" si="64"/>
        <v>17182.830000000002</v>
      </c>
      <c r="Q145" s="6">
        <f t="shared" si="65"/>
        <v>27817.17</v>
      </c>
    </row>
    <row r="146" spans="2:17" s="27" customFormat="1" x14ac:dyDescent="0.2">
      <c r="B146" s="25" t="s">
        <v>563</v>
      </c>
      <c r="C146" s="26" t="s">
        <v>29</v>
      </c>
      <c r="D146" s="26" t="s">
        <v>24</v>
      </c>
      <c r="E146" s="26" t="s">
        <v>18</v>
      </c>
      <c r="F146" s="26" t="s">
        <v>22</v>
      </c>
      <c r="G146" s="5">
        <v>28350</v>
      </c>
      <c r="H146" s="5">
        <v>0</v>
      </c>
      <c r="I146" s="5">
        <v>25</v>
      </c>
      <c r="J146" s="5">
        <f t="shared" si="60"/>
        <v>813.64499999999998</v>
      </c>
      <c r="K146" s="6">
        <f t="shared" si="61"/>
        <v>861.84</v>
      </c>
      <c r="L146" s="6">
        <f t="shared" si="62"/>
        <v>2010.0150000000001</v>
      </c>
      <c r="M146" s="5">
        <f t="shared" si="63"/>
        <v>2012.85</v>
      </c>
      <c r="N146" s="6">
        <f t="shared" si="66"/>
        <v>326.02499999999998</v>
      </c>
      <c r="O146" s="5">
        <v>7282.84</v>
      </c>
      <c r="P146" s="6">
        <f>H146+I146+J146+K146+O146</f>
        <v>8983.3250000000007</v>
      </c>
      <c r="Q146" s="6">
        <v>19366.669999999998</v>
      </c>
    </row>
    <row r="147" spans="2:17" s="27" customFormat="1" x14ac:dyDescent="0.2">
      <c r="B147" s="25" t="s">
        <v>143</v>
      </c>
      <c r="C147" s="26" t="s">
        <v>254</v>
      </c>
      <c r="D147" s="26" t="s">
        <v>144</v>
      </c>
      <c r="E147" s="26" t="s">
        <v>18</v>
      </c>
      <c r="F147" s="26" t="s">
        <v>22</v>
      </c>
      <c r="G147" s="5">
        <v>55000</v>
      </c>
      <c r="H147" s="5">
        <v>2559.6799999999998</v>
      </c>
      <c r="I147" s="5">
        <v>25</v>
      </c>
      <c r="J147" s="5">
        <f t="shared" si="60"/>
        <v>1578.5</v>
      </c>
      <c r="K147" s="6">
        <f t="shared" si="61"/>
        <v>1672</v>
      </c>
      <c r="L147" s="6">
        <f t="shared" si="62"/>
        <v>3899.5000000000005</v>
      </c>
      <c r="M147" s="5">
        <f t="shared" si="63"/>
        <v>3904.9999999999995</v>
      </c>
      <c r="N147" s="6">
        <f t="shared" si="66"/>
        <v>632.5</v>
      </c>
      <c r="O147" s="5">
        <v>8110.5</v>
      </c>
      <c r="P147" s="6">
        <f t="shared" si="64"/>
        <v>13945.68</v>
      </c>
      <c r="Q147" s="6">
        <f t="shared" si="65"/>
        <v>41054.32</v>
      </c>
    </row>
    <row r="148" spans="2:17" s="27" customFormat="1" x14ac:dyDescent="0.2">
      <c r="B148" s="26" t="s">
        <v>368</v>
      </c>
      <c r="C148" s="26" t="s">
        <v>254</v>
      </c>
      <c r="D148" s="26" t="s">
        <v>57</v>
      </c>
      <c r="E148" s="26" t="s">
        <v>18</v>
      </c>
      <c r="F148" s="26" t="s">
        <v>19</v>
      </c>
      <c r="G148" s="5">
        <v>19000</v>
      </c>
      <c r="H148" s="5">
        <v>0</v>
      </c>
      <c r="I148" s="5">
        <v>25</v>
      </c>
      <c r="J148" s="5">
        <f t="shared" si="60"/>
        <v>545.29999999999995</v>
      </c>
      <c r="K148" s="6">
        <f t="shared" si="61"/>
        <v>577.6</v>
      </c>
      <c r="L148" s="6">
        <f t="shared" si="62"/>
        <v>1347.1000000000001</v>
      </c>
      <c r="M148" s="5">
        <f t="shared" si="63"/>
        <v>1348.9999999999998</v>
      </c>
      <c r="N148" s="6">
        <f t="shared" si="66"/>
        <v>218.5</v>
      </c>
      <c r="O148" s="5">
        <v>5985.17</v>
      </c>
      <c r="P148" s="6">
        <f t="shared" si="64"/>
        <v>7133.07</v>
      </c>
      <c r="Q148" s="6">
        <f t="shared" si="65"/>
        <v>11866.93</v>
      </c>
    </row>
    <row r="149" spans="2:17" s="27" customFormat="1" x14ac:dyDescent="0.2">
      <c r="B149" s="26" t="s">
        <v>505</v>
      </c>
      <c r="C149" s="26" t="s">
        <v>254</v>
      </c>
      <c r="D149" s="26" t="s">
        <v>52</v>
      </c>
      <c r="E149" s="26" t="s">
        <v>18</v>
      </c>
      <c r="F149" s="26" t="s">
        <v>22</v>
      </c>
      <c r="G149" s="5">
        <v>21000</v>
      </c>
      <c r="H149" s="5">
        <v>0</v>
      </c>
      <c r="I149" s="5">
        <v>25</v>
      </c>
      <c r="J149" s="5">
        <f t="shared" si="60"/>
        <v>602.70000000000005</v>
      </c>
      <c r="K149" s="6">
        <f t="shared" si="61"/>
        <v>638.4</v>
      </c>
      <c r="L149" s="6">
        <f t="shared" si="62"/>
        <v>1488.9</v>
      </c>
      <c r="M149" s="5">
        <f t="shared" si="63"/>
        <v>1490.9999999999998</v>
      </c>
      <c r="N149" s="6">
        <f t="shared" si="66"/>
        <v>241.5</v>
      </c>
      <c r="O149" s="5">
        <v>0</v>
      </c>
      <c r="P149" s="6">
        <f t="shared" si="64"/>
        <v>1266.0999999999999</v>
      </c>
      <c r="Q149" s="6">
        <f t="shared" si="65"/>
        <v>19733.900000000001</v>
      </c>
    </row>
    <row r="150" spans="2:17" s="27" customFormat="1" x14ac:dyDescent="0.2">
      <c r="B150" s="32" t="s">
        <v>369</v>
      </c>
      <c r="C150" s="33" t="s">
        <v>254</v>
      </c>
      <c r="D150" s="32" t="s">
        <v>52</v>
      </c>
      <c r="E150" s="32" t="s">
        <v>18</v>
      </c>
      <c r="F150" s="32" t="s">
        <v>22</v>
      </c>
      <c r="G150" s="20">
        <v>20000</v>
      </c>
      <c r="H150" s="20">
        <v>0</v>
      </c>
      <c r="I150" s="20">
        <v>25</v>
      </c>
      <c r="J150" s="12">
        <f t="shared" si="60"/>
        <v>574</v>
      </c>
      <c r="K150" s="13">
        <f t="shared" si="61"/>
        <v>608</v>
      </c>
      <c r="L150" s="13">
        <f t="shared" si="62"/>
        <v>1418</v>
      </c>
      <c r="M150" s="12">
        <f t="shared" si="63"/>
        <v>1419.9999999999998</v>
      </c>
      <c r="N150" s="13">
        <f t="shared" si="66"/>
        <v>230</v>
      </c>
      <c r="O150" s="20">
        <v>6967.2</v>
      </c>
      <c r="P150" s="13">
        <f t="shared" si="64"/>
        <v>8174.2</v>
      </c>
      <c r="Q150" s="20">
        <f t="shared" si="65"/>
        <v>11825.8</v>
      </c>
    </row>
    <row r="151" spans="2:17" s="27" customFormat="1" x14ac:dyDescent="0.2">
      <c r="B151" s="34"/>
      <c r="C151" s="35"/>
      <c r="D151" s="34"/>
      <c r="E151" s="34"/>
      <c r="F151" s="34"/>
      <c r="G151" s="19"/>
      <c r="H151" s="19"/>
      <c r="I151" s="19"/>
      <c r="J151" s="18"/>
      <c r="K151" s="17"/>
      <c r="L151" s="17"/>
      <c r="M151" s="18"/>
      <c r="N151" s="17"/>
      <c r="O151" s="19"/>
      <c r="P151" s="17"/>
      <c r="Q151" s="19"/>
    </row>
    <row r="152" spans="2:17" s="27" customFormat="1" x14ac:dyDescent="0.2">
      <c r="B152" s="36" t="s">
        <v>572</v>
      </c>
      <c r="C152" s="36" t="s">
        <v>454</v>
      </c>
      <c r="D152" s="36" t="s">
        <v>228</v>
      </c>
      <c r="E152" s="36" t="s">
        <v>18</v>
      </c>
      <c r="F152" s="36" t="s">
        <v>22</v>
      </c>
      <c r="G152" s="16">
        <v>35000</v>
      </c>
      <c r="H152" s="16">
        <v>0</v>
      </c>
      <c r="I152" s="21">
        <v>25</v>
      </c>
      <c r="J152" s="21">
        <f>IF(G152&lt;=$I$385*$J$385,G152*$F$392,($I$385*$J$385)*$F$392)</f>
        <v>1004.5</v>
      </c>
      <c r="K152" s="22">
        <f>IF(G152&lt;=$I$386*$J$386,G152*$F$393,($I$386*$J$386)*$F$393)</f>
        <v>1064</v>
      </c>
      <c r="L152" s="22">
        <f>G152*7.09%</f>
        <v>2481.5</v>
      </c>
      <c r="M152" s="21">
        <f>G152*7.1%</f>
        <v>2485</v>
      </c>
      <c r="N152" s="22">
        <f>G152*1.15%</f>
        <v>402.5</v>
      </c>
      <c r="O152" s="21">
        <v>0</v>
      </c>
      <c r="P152" s="22">
        <f>H152+I152+J152+K152+O152</f>
        <v>2093.5</v>
      </c>
      <c r="Q152" s="22">
        <f>G152-P152</f>
        <v>32906.5</v>
      </c>
    </row>
    <row r="153" spans="2:17" s="27" customFormat="1" x14ac:dyDescent="0.2">
      <c r="B153" s="26" t="s">
        <v>370</v>
      </c>
      <c r="C153" s="26" t="s">
        <v>454</v>
      </c>
      <c r="D153" s="26" t="s">
        <v>228</v>
      </c>
      <c r="E153" s="26" t="s">
        <v>18</v>
      </c>
      <c r="F153" s="26" t="s">
        <v>19</v>
      </c>
      <c r="G153" s="5">
        <v>17000</v>
      </c>
      <c r="H153" s="5">
        <v>0</v>
      </c>
      <c r="I153" s="12">
        <v>25</v>
      </c>
      <c r="J153" s="12">
        <f>IF(G153&lt;=$I$385*$J$385,G153*$F$392,($I$385*$J$385)*$F$392)</f>
        <v>487.9</v>
      </c>
      <c r="K153" s="13">
        <f>IF(G153&lt;=$I$386*$J$386,G153*$F$393,($I$386*$J$386)*$F$393)</f>
        <v>516.79999999999995</v>
      </c>
      <c r="L153" s="13">
        <f>G153*7.09%</f>
        <v>1205.3000000000002</v>
      </c>
      <c r="M153" s="12">
        <f>G153*7.1%</f>
        <v>1207</v>
      </c>
      <c r="N153" s="13">
        <f>G153*1.15%</f>
        <v>195.5</v>
      </c>
      <c r="O153" s="13">
        <v>5671.26</v>
      </c>
      <c r="P153" s="13">
        <f>H153+I153+J153+K153+O153</f>
        <v>6700.96</v>
      </c>
      <c r="Q153" s="13">
        <f>G153-P153</f>
        <v>10299.040000000001</v>
      </c>
    </row>
    <row r="154" spans="2:17" s="27" customFormat="1" x14ac:dyDescent="0.2">
      <c r="B154" s="28"/>
      <c r="C154" s="28"/>
      <c r="D154" s="28"/>
      <c r="E154" s="28"/>
      <c r="F154" s="28"/>
      <c r="G154" s="7"/>
      <c r="H154" s="8"/>
      <c r="I154" s="18"/>
      <c r="J154" s="18"/>
      <c r="K154" s="17"/>
      <c r="L154" s="17"/>
      <c r="M154" s="18"/>
      <c r="N154" s="17"/>
      <c r="O154" s="17"/>
      <c r="P154" s="17"/>
      <c r="Q154" s="17"/>
    </row>
    <row r="155" spans="2:17" s="27" customFormat="1" x14ac:dyDescent="0.2">
      <c r="B155" s="26" t="s">
        <v>372</v>
      </c>
      <c r="C155" s="26" t="s">
        <v>54</v>
      </c>
      <c r="D155" s="26" t="s">
        <v>270</v>
      </c>
      <c r="E155" s="26" t="s">
        <v>18</v>
      </c>
      <c r="F155" s="26" t="s">
        <v>19</v>
      </c>
      <c r="G155" s="5">
        <v>100000</v>
      </c>
      <c r="H155" s="5">
        <v>11247.71</v>
      </c>
      <c r="I155" s="16">
        <v>25</v>
      </c>
      <c r="J155" s="16">
        <f t="shared" ref="J155:J161" si="67">IF(G155&lt;=$I$385*$J$385,G155*$F$392,($I$385*$J$385)*$F$392)</f>
        <v>2870</v>
      </c>
      <c r="K155" s="11">
        <f t="shared" ref="K155:K161" si="68">IF(G155&lt;=$I$386*$J$386,G155*$F$393,($I$386*$J$386)*$F$393)</f>
        <v>3040</v>
      </c>
      <c r="L155" s="11">
        <f t="shared" ref="L155:L160" si="69">G155*7.09%</f>
        <v>7090.0000000000009</v>
      </c>
      <c r="M155" s="16">
        <f t="shared" ref="M155:M160" si="70">G155*7.1%</f>
        <v>7099.9999999999991</v>
      </c>
      <c r="N155" s="11">
        <v>890.22</v>
      </c>
      <c r="O155" s="16">
        <v>13569.02</v>
      </c>
      <c r="P155" s="11">
        <f t="shared" ref="P155:P160" si="71">H155+I155+J155+K155+O155</f>
        <v>30751.73</v>
      </c>
      <c r="Q155" s="11">
        <f t="shared" ref="Q155:Q160" si="72">G155-P155</f>
        <v>69248.27</v>
      </c>
    </row>
    <row r="156" spans="2:17" s="27" customFormat="1" x14ac:dyDescent="0.2">
      <c r="B156" s="25" t="s">
        <v>375</v>
      </c>
      <c r="C156" s="26" t="s">
        <v>54</v>
      </c>
      <c r="D156" s="30" t="s">
        <v>565</v>
      </c>
      <c r="E156" s="26" t="s">
        <v>18</v>
      </c>
      <c r="F156" s="26" t="s">
        <v>19</v>
      </c>
      <c r="G156" s="5">
        <v>45000</v>
      </c>
      <c r="H156" s="5">
        <v>1148.33</v>
      </c>
      <c r="I156" s="16">
        <v>25</v>
      </c>
      <c r="J156" s="16">
        <f t="shared" si="67"/>
        <v>1291.5</v>
      </c>
      <c r="K156" s="11">
        <f t="shared" si="68"/>
        <v>1368</v>
      </c>
      <c r="L156" s="11">
        <f>G156*7.09%</f>
        <v>3190.5</v>
      </c>
      <c r="M156" s="16">
        <f>G156*7.1%</f>
        <v>3194.9999999999995</v>
      </c>
      <c r="N156" s="11">
        <f t="shared" ref="N156:N161" si="73">G156*1.15%</f>
        <v>517.5</v>
      </c>
      <c r="O156" s="16">
        <v>11030.48</v>
      </c>
      <c r="P156" s="11">
        <f>H156+I156+J156+K156+O156</f>
        <v>14863.31</v>
      </c>
      <c r="Q156" s="11">
        <f>G156-P156</f>
        <v>30136.690000000002</v>
      </c>
    </row>
    <row r="157" spans="2:17" s="27" customFormat="1" x14ac:dyDescent="0.2">
      <c r="B157" s="26" t="s">
        <v>380</v>
      </c>
      <c r="C157" s="26" t="s">
        <v>54</v>
      </c>
      <c r="D157" s="26" t="s">
        <v>33</v>
      </c>
      <c r="E157" s="26" t="s">
        <v>18</v>
      </c>
      <c r="F157" s="26" t="s">
        <v>19</v>
      </c>
      <c r="G157" s="5">
        <v>28000</v>
      </c>
      <c r="H157" s="5">
        <v>0</v>
      </c>
      <c r="I157" s="5">
        <v>25</v>
      </c>
      <c r="J157" s="5">
        <f t="shared" si="67"/>
        <v>803.6</v>
      </c>
      <c r="K157" s="6">
        <f t="shared" si="68"/>
        <v>851.2</v>
      </c>
      <c r="L157" s="6">
        <f t="shared" si="69"/>
        <v>1985.2</v>
      </c>
      <c r="M157" s="5">
        <f t="shared" si="70"/>
        <v>1987.9999999999998</v>
      </c>
      <c r="N157" s="6">
        <f t="shared" si="73"/>
        <v>322</v>
      </c>
      <c r="O157" s="5">
        <v>1100</v>
      </c>
      <c r="P157" s="6">
        <f t="shared" si="71"/>
        <v>2779.8</v>
      </c>
      <c r="Q157" s="6">
        <f t="shared" si="72"/>
        <v>25220.2</v>
      </c>
    </row>
    <row r="158" spans="2:17" s="27" customFormat="1" x14ac:dyDescent="0.2">
      <c r="B158" s="25" t="s">
        <v>135</v>
      </c>
      <c r="C158" s="26" t="s">
        <v>54</v>
      </c>
      <c r="D158" s="26" t="s">
        <v>72</v>
      </c>
      <c r="E158" s="26" t="s">
        <v>18</v>
      </c>
      <c r="F158" s="26" t="s">
        <v>19</v>
      </c>
      <c r="G158" s="5">
        <v>30000</v>
      </c>
      <c r="H158" s="5">
        <v>0</v>
      </c>
      <c r="I158" s="5">
        <v>25</v>
      </c>
      <c r="J158" s="5">
        <f t="shared" si="67"/>
        <v>861</v>
      </c>
      <c r="K158" s="6">
        <f t="shared" si="68"/>
        <v>912</v>
      </c>
      <c r="L158" s="6">
        <f t="shared" si="69"/>
        <v>2127</v>
      </c>
      <c r="M158" s="5">
        <f t="shared" si="70"/>
        <v>2130</v>
      </c>
      <c r="N158" s="6">
        <f t="shared" si="73"/>
        <v>345</v>
      </c>
      <c r="O158" s="6">
        <v>11388.62</v>
      </c>
      <c r="P158" s="6">
        <f t="shared" si="71"/>
        <v>13186.62</v>
      </c>
      <c r="Q158" s="6">
        <f t="shared" si="72"/>
        <v>16813.379999999997</v>
      </c>
    </row>
    <row r="159" spans="2:17" s="27" customFormat="1" x14ac:dyDescent="0.2">
      <c r="B159" s="29" t="s">
        <v>374</v>
      </c>
      <c r="C159" s="26" t="s">
        <v>54</v>
      </c>
      <c r="D159" s="29" t="s">
        <v>52</v>
      </c>
      <c r="E159" s="29" t="s">
        <v>18</v>
      </c>
      <c r="F159" s="29" t="s">
        <v>19</v>
      </c>
      <c r="G159" s="10">
        <v>22000</v>
      </c>
      <c r="H159" s="10">
        <v>0</v>
      </c>
      <c r="I159" s="10">
        <v>25</v>
      </c>
      <c r="J159" s="5">
        <f t="shared" si="67"/>
        <v>631.4</v>
      </c>
      <c r="K159" s="6">
        <f t="shared" si="68"/>
        <v>668.8</v>
      </c>
      <c r="L159" s="6">
        <f t="shared" si="69"/>
        <v>1559.8000000000002</v>
      </c>
      <c r="M159" s="5">
        <f t="shared" si="70"/>
        <v>1561.9999999999998</v>
      </c>
      <c r="N159" s="6">
        <f t="shared" si="73"/>
        <v>253</v>
      </c>
      <c r="O159" s="10">
        <v>2380</v>
      </c>
      <c r="P159" s="6">
        <f t="shared" si="71"/>
        <v>3705.2</v>
      </c>
      <c r="Q159" s="10">
        <f t="shared" si="72"/>
        <v>18294.8</v>
      </c>
    </row>
    <row r="160" spans="2:17" s="27" customFormat="1" x14ac:dyDescent="0.2">
      <c r="B160" s="26" t="s">
        <v>373</v>
      </c>
      <c r="C160" s="26" t="s">
        <v>54</v>
      </c>
      <c r="D160" s="26" t="s">
        <v>57</v>
      </c>
      <c r="E160" s="26" t="s">
        <v>18</v>
      </c>
      <c r="F160" s="26" t="s">
        <v>19</v>
      </c>
      <c r="G160" s="5">
        <v>18000</v>
      </c>
      <c r="H160" s="5">
        <v>0</v>
      </c>
      <c r="I160" s="12">
        <v>25</v>
      </c>
      <c r="J160" s="12">
        <f t="shared" si="67"/>
        <v>516.6</v>
      </c>
      <c r="K160" s="13">
        <f t="shared" si="68"/>
        <v>547.20000000000005</v>
      </c>
      <c r="L160" s="13">
        <f t="shared" si="69"/>
        <v>1276.2</v>
      </c>
      <c r="M160" s="12">
        <f t="shared" si="70"/>
        <v>1277.9999999999998</v>
      </c>
      <c r="N160" s="13">
        <f t="shared" si="73"/>
        <v>207</v>
      </c>
      <c r="O160" s="12">
        <v>1880</v>
      </c>
      <c r="P160" s="13">
        <f t="shared" si="71"/>
        <v>2968.8</v>
      </c>
      <c r="Q160" s="13">
        <f t="shared" si="72"/>
        <v>15031.2</v>
      </c>
    </row>
    <row r="161" spans="2:17" s="27" customFormat="1" x14ac:dyDescent="0.2">
      <c r="B161" s="26" t="s">
        <v>377</v>
      </c>
      <c r="C161" s="26" t="s">
        <v>39</v>
      </c>
      <c r="D161" s="26" t="s">
        <v>147</v>
      </c>
      <c r="E161" s="26" t="s">
        <v>18</v>
      </c>
      <c r="F161" s="26" t="s">
        <v>19</v>
      </c>
      <c r="G161" s="5">
        <v>24860.22</v>
      </c>
      <c r="H161" s="5">
        <v>0</v>
      </c>
      <c r="I161" s="12">
        <v>25</v>
      </c>
      <c r="J161" s="12">
        <f t="shared" si="67"/>
        <v>713.48831400000006</v>
      </c>
      <c r="K161" s="13">
        <f t="shared" si="68"/>
        <v>755.75068800000008</v>
      </c>
      <c r="L161" s="13">
        <f>G161*7.09%</f>
        <v>1762.5895980000003</v>
      </c>
      <c r="M161" s="12">
        <f>G161*7.1%</f>
        <v>1765.0756199999998</v>
      </c>
      <c r="N161" s="13">
        <f t="shared" si="73"/>
        <v>285.89253000000002</v>
      </c>
      <c r="O161" s="12">
        <v>1100</v>
      </c>
      <c r="P161" s="13">
        <f>H161+I161+J161+K161+O161</f>
        <v>2594.2390020000003</v>
      </c>
      <c r="Q161" s="13">
        <f>G161-P161</f>
        <v>22265.980997999999</v>
      </c>
    </row>
    <row r="162" spans="2:17" s="27" customFormat="1" x14ac:dyDescent="0.2">
      <c r="B162" s="28"/>
      <c r="C162" s="28"/>
      <c r="D162" s="28"/>
      <c r="E162" s="28"/>
      <c r="F162" s="28"/>
      <c r="G162" s="7"/>
      <c r="H162" s="8"/>
      <c r="I162" s="18"/>
      <c r="J162" s="18"/>
      <c r="K162" s="17"/>
      <c r="L162" s="17"/>
      <c r="M162" s="18"/>
      <c r="N162" s="17"/>
      <c r="O162" s="18"/>
      <c r="P162" s="17"/>
      <c r="Q162" s="17"/>
    </row>
    <row r="163" spans="2:17" s="27" customFormat="1" x14ac:dyDescent="0.2">
      <c r="B163" s="25" t="s">
        <v>378</v>
      </c>
      <c r="C163" s="26" t="s">
        <v>137</v>
      </c>
      <c r="D163" s="26" t="s">
        <v>138</v>
      </c>
      <c r="E163" s="26" t="s">
        <v>18</v>
      </c>
      <c r="F163" s="26" t="s">
        <v>19</v>
      </c>
      <c r="G163" s="5">
        <v>90000</v>
      </c>
      <c r="H163" s="5">
        <v>9324.32</v>
      </c>
      <c r="I163" s="16">
        <v>25</v>
      </c>
      <c r="J163" s="16">
        <f>IF(G163&lt;=$I$385*$J$385,G163*$F$392,($I$385*$J$385)*$F$392)</f>
        <v>2583</v>
      </c>
      <c r="K163" s="11">
        <f>IF(G163&lt;=$I$386*$J$386,G163*$F$393,($I$386*$J$386)*$F$393)</f>
        <v>2736</v>
      </c>
      <c r="L163" s="11">
        <f>G163*7.09%</f>
        <v>6381</v>
      </c>
      <c r="M163" s="16">
        <f>G163*7.1%</f>
        <v>6389.9999999999991</v>
      </c>
      <c r="N163" s="11">
        <v>890.22</v>
      </c>
      <c r="O163" s="16">
        <v>11815.46</v>
      </c>
      <c r="P163" s="11">
        <f>H163+I163+J163+K163+O163</f>
        <v>26483.78</v>
      </c>
      <c r="Q163" s="11">
        <f>G163-P163</f>
        <v>63516.22</v>
      </c>
    </row>
    <row r="164" spans="2:17" s="27" customFormat="1" x14ac:dyDescent="0.2">
      <c r="B164" s="26" t="s">
        <v>257</v>
      </c>
      <c r="C164" s="26" t="s">
        <v>137</v>
      </c>
      <c r="D164" s="26" t="s">
        <v>259</v>
      </c>
      <c r="E164" s="26" t="s">
        <v>18</v>
      </c>
      <c r="F164" s="26" t="s">
        <v>19</v>
      </c>
      <c r="G164" s="5">
        <v>23000</v>
      </c>
      <c r="H164" s="5">
        <v>0</v>
      </c>
      <c r="I164" s="5">
        <v>25</v>
      </c>
      <c r="J164" s="5">
        <f>IF(G164&lt;=$I$385*$J$385,G164*$F$392,($I$385*$J$385)*$F$392)</f>
        <v>660.1</v>
      </c>
      <c r="K164" s="6">
        <f>IF(G164&lt;=$I$386*$J$386,G164*$F$393,($I$386*$J$386)*$F$393)</f>
        <v>699.2</v>
      </c>
      <c r="L164" s="6">
        <f>G164*7.09%</f>
        <v>1630.7</v>
      </c>
      <c r="M164" s="5">
        <f>G164*7.1%</f>
        <v>1632.9999999999998</v>
      </c>
      <c r="N164" s="6">
        <f>G164*1.15%</f>
        <v>264.5</v>
      </c>
      <c r="O164" s="5">
        <v>1000</v>
      </c>
      <c r="P164" s="6">
        <f>H164+I164+J164+K164+O164</f>
        <v>2384.3000000000002</v>
      </c>
      <c r="Q164" s="6">
        <f>G164-P164</f>
        <v>20615.7</v>
      </c>
    </row>
    <row r="165" spans="2:17" s="27" customFormat="1" x14ac:dyDescent="0.2">
      <c r="B165" s="26" t="s">
        <v>478</v>
      </c>
      <c r="C165" s="26" t="s">
        <v>137</v>
      </c>
      <c r="D165" s="26" t="s">
        <v>52</v>
      </c>
      <c r="E165" s="26" t="s">
        <v>18</v>
      </c>
      <c r="F165" s="26" t="s">
        <v>22</v>
      </c>
      <c r="G165" s="5">
        <v>23000</v>
      </c>
      <c r="H165" s="5">
        <v>0</v>
      </c>
      <c r="I165" s="12">
        <v>25</v>
      </c>
      <c r="J165" s="12">
        <f>IF(G165&lt;=$I$385*$J$385,G165*$F$392,($I$385*$J$385)*$F$392)</f>
        <v>660.1</v>
      </c>
      <c r="K165" s="13">
        <f>IF(G165&lt;=$I$386*$J$386,G165*$F$393,($I$386*$J$386)*$F$393)</f>
        <v>699.2</v>
      </c>
      <c r="L165" s="13">
        <f>G165*7.09%</f>
        <v>1630.7</v>
      </c>
      <c r="M165" s="12">
        <f>G165*7.1%</f>
        <v>1632.9999999999998</v>
      </c>
      <c r="N165" s="13">
        <f>G165*1.15%</f>
        <v>264.5</v>
      </c>
      <c r="O165" s="12">
        <v>2000</v>
      </c>
      <c r="P165" s="13">
        <f>H165+I165+J165+K165+O165</f>
        <v>3384.3</v>
      </c>
      <c r="Q165" s="13">
        <f>G165-P165</f>
        <v>19615.7</v>
      </c>
    </row>
    <row r="166" spans="2:17" s="27" customFormat="1" x14ac:dyDescent="0.2">
      <c r="B166" s="28"/>
      <c r="C166" s="28"/>
      <c r="D166" s="28"/>
      <c r="E166" s="28"/>
      <c r="F166" s="28"/>
      <c r="G166" s="7"/>
      <c r="H166" s="8"/>
      <c r="I166" s="18"/>
      <c r="J166" s="18"/>
      <c r="K166" s="17"/>
      <c r="L166" s="17"/>
      <c r="M166" s="18"/>
      <c r="N166" s="17"/>
      <c r="O166" s="18"/>
      <c r="P166" s="17"/>
      <c r="Q166" s="17"/>
    </row>
    <row r="167" spans="2:17" s="27" customFormat="1" x14ac:dyDescent="0.2">
      <c r="B167" s="25" t="s">
        <v>408</v>
      </c>
      <c r="C167" s="26" t="s">
        <v>45</v>
      </c>
      <c r="D167" s="26" t="s">
        <v>87</v>
      </c>
      <c r="E167" s="26" t="s">
        <v>18</v>
      </c>
      <c r="F167" s="26" t="s">
        <v>19</v>
      </c>
      <c r="G167" s="5">
        <v>45000</v>
      </c>
      <c r="H167" s="5">
        <v>1148.33</v>
      </c>
      <c r="I167" s="16">
        <v>25</v>
      </c>
      <c r="J167" s="16">
        <f>IF(G167&lt;=$I$385*$J$385,G167*$F$392,($I$385*$J$385)*$F$392)</f>
        <v>1291.5</v>
      </c>
      <c r="K167" s="11">
        <f>IF(G167&lt;=$I$386*$J$386,G167*$F$393,($I$386*$J$386)*$F$393)</f>
        <v>1368</v>
      </c>
      <c r="L167" s="11">
        <f>G167*7.09%</f>
        <v>3190.5</v>
      </c>
      <c r="M167" s="16">
        <f>G167*7.1%</f>
        <v>3194.9999999999995</v>
      </c>
      <c r="N167" s="11">
        <f>G167*1.15%</f>
        <v>517.5</v>
      </c>
      <c r="O167" s="16">
        <v>18349.009999999998</v>
      </c>
      <c r="P167" s="11">
        <f>H167+I167+J167+K167+O167</f>
        <v>22181.839999999997</v>
      </c>
      <c r="Q167" s="11">
        <f>G167-P167</f>
        <v>22818.160000000003</v>
      </c>
    </row>
    <row r="168" spans="2:17" s="42" customFormat="1" x14ac:dyDescent="0.2">
      <c r="B168" s="25" t="s">
        <v>387</v>
      </c>
      <c r="C168" s="26" t="s">
        <v>45</v>
      </c>
      <c r="D168" s="26" t="s">
        <v>460</v>
      </c>
      <c r="E168" s="26" t="s">
        <v>18</v>
      </c>
      <c r="F168" s="26" t="s">
        <v>22</v>
      </c>
      <c r="G168" s="5">
        <v>50000</v>
      </c>
      <c r="H168" s="5">
        <v>1854</v>
      </c>
      <c r="I168" s="5">
        <v>25</v>
      </c>
      <c r="J168" s="5">
        <f>IF(G168&lt;=$I$385*$J$385,G168*$F$392,($I$385*$J$385)*$F$392)</f>
        <v>1435</v>
      </c>
      <c r="K168" s="6">
        <f>IF(G168&lt;=$I$386*$J$386,G168*$F$393,($I$386*$J$386)*$F$393)</f>
        <v>1520</v>
      </c>
      <c r="L168" s="6">
        <f>G168*7.09%</f>
        <v>3545.0000000000005</v>
      </c>
      <c r="M168" s="5">
        <f>G168*7.1%</f>
        <v>3549.9999999999995</v>
      </c>
      <c r="N168" s="6">
        <f>G168*1.15%</f>
        <v>575</v>
      </c>
      <c r="O168" s="5">
        <v>100</v>
      </c>
      <c r="P168" s="6">
        <f>H168+I168+J168+K168+O168</f>
        <v>4934</v>
      </c>
      <c r="Q168" s="6">
        <f>G168-P168</f>
        <v>45066</v>
      </c>
    </row>
    <row r="169" spans="2:17" s="27" customFormat="1" x14ac:dyDescent="0.2">
      <c r="B169" s="26" t="s">
        <v>160</v>
      </c>
      <c r="C169" s="26" t="s">
        <v>45</v>
      </c>
      <c r="D169" s="26" t="s">
        <v>460</v>
      </c>
      <c r="E169" s="26" t="s">
        <v>18</v>
      </c>
      <c r="F169" s="26" t="s">
        <v>22</v>
      </c>
      <c r="G169" s="5">
        <v>30000</v>
      </c>
      <c r="H169" s="5">
        <v>0</v>
      </c>
      <c r="I169" s="12">
        <v>25</v>
      </c>
      <c r="J169" s="12">
        <f>IF(G169&lt;=$I$385*$J$385,G169*$F$392,($I$385*$J$385)*$F$392)</f>
        <v>861</v>
      </c>
      <c r="K169" s="13">
        <f>IF(G169&lt;=$I$386*$J$386,G169*$F$393,($I$386*$J$386)*$F$393)</f>
        <v>912</v>
      </c>
      <c r="L169" s="13">
        <f>G169*7.09%</f>
        <v>2127</v>
      </c>
      <c r="M169" s="12">
        <f>G169*7.1%</f>
        <v>2130</v>
      </c>
      <c r="N169" s="13">
        <f>G169*1.15%</f>
        <v>345</v>
      </c>
      <c r="O169" s="12">
        <v>11956.22</v>
      </c>
      <c r="P169" s="13">
        <f>H169+I169+J169+K169+O169</f>
        <v>13754.22</v>
      </c>
      <c r="Q169" s="13">
        <f>G169-P169</f>
        <v>16245.78</v>
      </c>
    </row>
    <row r="170" spans="2:17" s="27" customFormat="1" x14ac:dyDescent="0.2">
      <c r="B170" s="28"/>
      <c r="C170" s="28"/>
      <c r="D170" s="28"/>
      <c r="E170" s="28"/>
      <c r="F170" s="28"/>
      <c r="G170" s="7"/>
      <c r="H170" s="8"/>
      <c r="I170" s="18"/>
      <c r="J170" s="18"/>
      <c r="K170" s="17"/>
      <c r="L170" s="17"/>
      <c r="M170" s="18"/>
      <c r="N170" s="17"/>
      <c r="O170" s="18"/>
      <c r="P170" s="17"/>
      <c r="Q170" s="17"/>
    </row>
    <row r="171" spans="2:17" s="27" customFormat="1" x14ac:dyDescent="0.2">
      <c r="B171" s="25" t="s">
        <v>399</v>
      </c>
      <c r="C171" s="26" t="s">
        <v>65</v>
      </c>
      <c r="D171" s="26" t="s">
        <v>276</v>
      </c>
      <c r="E171" s="26" t="s">
        <v>18</v>
      </c>
      <c r="F171" s="26" t="s">
        <v>19</v>
      </c>
      <c r="G171" s="5">
        <v>55000</v>
      </c>
      <c r="H171" s="5">
        <v>2559.6799999999998</v>
      </c>
      <c r="I171" s="16">
        <v>25</v>
      </c>
      <c r="J171" s="16">
        <f>IF(G171&lt;=$I$385*$J$385,G171*$F$392,($I$385*$J$385)*$F$392)</f>
        <v>1578.5</v>
      </c>
      <c r="K171" s="11">
        <f>IF(G171&lt;=$I$386*$J$386,G171*$F$393,($I$386*$J$386)*$F$393)</f>
        <v>1672</v>
      </c>
      <c r="L171" s="11">
        <f>G171*7.09%</f>
        <v>3899.5000000000005</v>
      </c>
      <c r="M171" s="16">
        <f>G171*7.1%</f>
        <v>3904.9999999999995</v>
      </c>
      <c r="N171" s="11">
        <f>G171*1.15%</f>
        <v>632.5</v>
      </c>
      <c r="O171" s="16">
        <v>24750.74</v>
      </c>
      <c r="P171" s="11">
        <f>H171+I171+J171+K171+O171</f>
        <v>30585.920000000002</v>
      </c>
      <c r="Q171" s="11">
        <f>G171-P171</f>
        <v>24414.079999999998</v>
      </c>
    </row>
    <row r="172" spans="2:17" s="27" customFormat="1" x14ac:dyDescent="0.2">
      <c r="B172" s="25" t="s">
        <v>53</v>
      </c>
      <c r="C172" s="26" t="s">
        <v>65</v>
      </c>
      <c r="D172" s="26" t="s">
        <v>224</v>
      </c>
      <c r="E172" s="26" t="s">
        <v>18</v>
      </c>
      <c r="F172" s="26" t="s">
        <v>19</v>
      </c>
      <c r="G172" s="5">
        <v>18000</v>
      </c>
      <c r="H172" s="5">
        <v>0</v>
      </c>
      <c r="I172" s="5">
        <v>25</v>
      </c>
      <c r="J172" s="5">
        <f>IF(G172&lt;=$I$385*$J$385,G172*$F$392,($I$385*$J$385)*$F$392)</f>
        <v>516.6</v>
      </c>
      <c r="K172" s="6">
        <f>IF(G172&lt;=$I$386*$J$386,G172*$F$393,($I$386*$J$386)*$F$393)</f>
        <v>547.20000000000005</v>
      </c>
      <c r="L172" s="6">
        <f>G172*7.09%</f>
        <v>1276.2</v>
      </c>
      <c r="M172" s="5">
        <f>G172*7.1%</f>
        <v>1277.9999999999998</v>
      </c>
      <c r="N172" s="6">
        <f>G172*1.15%</f>
        <v>207</v>
      </c>
      <c r="O172" s="5">
        <v>7185.97</v>
      </c>
      <c r="P172" s="6">
        <f>H172+I172+J172+K172+O172</f>
        <v>8274.77</v>
      </c>
      <c r="Q172" s="6">
        <f>G172-P172</f>
        <v>9725.23</v>
      </c>
    </row>
    <row r="173" spans="2:17" s="27" customFormat="1" x14ac:dyDescent="0.2">
      <c r="B173" s="26" t="s">
        <v>440</v>
      </c>
      <c r="C173" s="26" t="s">
        <v>65</v>
      </c>
      <c r="D173" s="26" t="s">
        <v>57</v>
      </c>
      <c r="E173" s="26" t="s">
        <v>18</v>
      </c>
      <c r="F173" s="26" t="s">
        <v>19</v>
      </c>
      <c r="G173" s="5">
        <v>23000</v>
      </c>
      <c r="H173" s="5">
        <v>0</v>
      </c>
      <c r="I173" s="5">
        <v>25</v>
      </c>
      <c r="J173" s="5">
        <f>IF(G173&lt;=$I$385*$J$385,G173*$F$392,($I$385*$J$385)*$F$392)</f>
        <v>660.1</v>
      </c>
      <c r="K173" s="6">
        <f>IF(G173&lt;=$I$386*$J$386,G173*$F$393,($I$386*$J$386)*$F$393)</f>
        <v>699.2</v>
      </c>
      <c r="L173" s="6">
        <f>G173*7.09%</f>
        <v>1630.7</v>
      </c>
      <c r="M173" s="5">
        <f>G173*7.1%</f>
        <v>1632.9999999999998</v>
      </c>
      <c r="N173" s="6">
        <f>G173*1.15%</f>
        <v>264.5</v>
      </c>
      <c r="O173" s="5">
        <v>9392.41</v>
      </c>
      <c r="P173" s="6">
        <f>H173+I173+J173+K173+O173</f>
        <v>10776.71</v>
      </c>
      <c r="Q173" s="6">
        <f>G173-P173</f>
        <v>12223.29</v>
      </c>
    </row>
    <row r="174" spans="2:17" s="27" customFormat="1" x14ac:dyDescent="0.2">
      <c r="B174" s="25" t="s">
        <v>99</v>
      </c>
      <c r="C174" s="26" t="s">
        <v>65</v>
      </c>
      <c r="D174" s="26" t="s">
        <v>456</v>
      </c>
      <c r="E174" s="26" t="s">
        <v>18</v>
      </c>
      <c r="F174" s="26" t="s">
        <v>22</v>
      </c>
      <c r="G174" s="5">
        <v>65000</v>
      </c>
      <c r="H174" s="5">
        <v>4427.55</v>
      </c>
      <c r="I174" s="12">
        <v>25</v>
      </c>
      <c r="J174" s="12">
        <f>IF(G174&lt;=$I$385*$J$385,G174*$F$392,($I$385*$J$385)*$F$392)</f>
        <v>1865.5</v>
      </c>
      <c r="K174" s="13">
        <f>IF(G174&lt;=$I$386*$J$386,G174*$F$393,($I$386*$J$386)*$F$393)</f>
        <v>1976</v>
      </c>
      <c r="L174" s="13">
        <f>G174*7.09%</f>
        <v>4608.5</v>
      </c>
      <c r="M174" s="12">
        <f>G174*7.1%</f>
        <v>4615</v>
      </c>
      <c r="N174" s="13">
        <f>G174*1.15%</f>
        <v>747.5</v>
      </c>
      <c r="O174" s="12">
        <v>11630.48</v>
      </c>
      <c r="P174" s="13">
        <f>H174+I174+J174+K174+O174</f>
        <v>19924.53</v>
      </c>
      <c r="Q174" s="13">
        <f>G174-P174</f>
        <v>45075.47</v>
      </c>
    </row>
    <row r="175" spans="2:17" s="27" customFormat="1" x14ac:dyDescent="0.2">
      <c r="B175" s="28"/>
      <c r="C175" s="28"/>
      <c r="D175" s="28"/>
      <c r="E175" s="28"/>
      <c r="F175" s="28"/>
      <c r="G175" s="7"/>
      <c r="H175" s="8"/>
      <c r="I175" s="18"/>
      <c r="J175" s="18"/>
      <c r="K175" s="17"/>
      <c r="L175" s="17"/>
      <c r="M175" s="18"/>
      <c r="N175" s="17"/>
      <c r="O175" s="18"/>
      <c r="P175" s="17"/>
      <c r="Q175" s="17"/>
    </row>
    <row r="176" spans="2:17" s="27" customFormat="1" x14ac:dyDescent="0.2">
      <c r="B176" s="26" t="s">
        <v>25</v>
      </c>
      <c r="C176" s="26" t="s">
        <v>26</v>
      </c>
      <c r="D176" s="26" t="s">
        <v>272</v>
      </c>
      <c r="E176" s="26" t="s">
        <v>18</v>
      </c>
      <c r="F176" s="26" t="s">
        <v>19</v>
      </c>
      <c r="G176" s="5">
        <v>45000</v>
      </c>
      <c r="H176" s="5">
        <v>1148.33</v>
      </c>
      <c r="I176" s="16">
        <v>25</v>
      </c>
      <c r="J176" s="16">
        <f>IF(G176&lt;=$I$385*$J$385,G176*$F$392,($I$385*$J$385)*$F$392)</f>
        <v>1291.5</v>
      </c>
      <c r="K176" s="11">
        <f>IF(G176&lt;=$I$386*$J$386,G176*$F$393,($I$386*$J$386)*$F$393)</f>
        <v>1368</v>
      </c>
      <c r="L176" s="11">
        <f>G176*7.09%</f>
        <v>3190.5</v>
      </c>
      <c r="M176" s="16">
        <f>G176*7.1%</f>
        <v>3194.9999999999995</v>
      </c>
      <c r="N176" s="11">
        <f>G176*1.15%</f>
        <v>517.5</v>
      </c>
      <c r="O176" s="16">
        <v>3492.2</v>
      </c>
      <c r="P176" s="11">
        <f>H176+I176+J176+K176+O176</f>
        <v>7325.03</v>
      </c>
      <c r="Q176" s="11">
        <f>G176-P176</f>
        <v>37674.97</v>
      </c>
    </row>
    <row r="177" spans="2:17" s="27" customFormat="1" x14ac:dyDescent="0.2">
      <c r="B177" s="26" t="s">
        <v>416</v>
      </c>
      <c r="C177" s="26" t="s">
        <v>26</v>
      </c>
      <c r="D177" s="26" t="s">
        <v>228</v>
      </c>
      <c r="E177" s="26" t="s">
        <v>18</v>
      </c>
      <c r="F177" s="26" t="s">
        <v>19</v>
      </c>
      <c r="G177" s="5">
        <v>20000</v>
      </c>
      <c r="H177" s="5">
        <v>0</v>
      </c>
      <c r="I177" s="5">
        <v>25</v>
      </c>
      <c r="J177" s="5">
        <f>IF(G177&lt;=$I$385*$J$385,G177*$F$392,($I$385*$J$385)*$F$392)</f>
        <v>574</v>
      </c>
      <c r="K177" s="6">
        <f>IF(G177&lt;=$I$386*$J$386,G177*$F$393,($I$386*$J$386)*$F$393)</f>
        <v>608</v>
      </c>
      <c r="L177" s="6">
        <f>G177*7.09%</f>
        <v>1418</v>
      </c>
      <c r="M177" s="5">
        <f>G177*7.1%</f>
        <v>1419.9999999999998</v>
      </c>
      <c r="N177" s="6">
        <f>G177*1.15%</f>
        <v>230</v>
      </c>
      <c r="O177" s="5">
        <v>5328.35</v>
      </c>
      <c r="P177" s="6">
        <f>H177+I177+J177+K177+O177</f>
        <v>6535.35</v>
      </c>
      <c r="Q177" s="6">
        <f>G177-P177</f>
        <v>13464.65</v>
      </c>
    </row>
    <row r="178" spans="2:17" s="27" customFormat="1" x14ac:dyDescent="0.2">
      <c r="B178" s="26" t="s">
        <v>392</v>
      </c>
      <c r="C178" s="26" t="s">
        <v>26</v>
      </c>
      <c r="D178" s="26" t="s">
        <v>52</v>
      </c>
      <c r="E178" s="26" t="s">
        <v>18</v>
      </c>
      <c r="F178" s="26" t="s">
        <v>22</v>
      </c>
      <c r="G178" s="5">
        <v>18000</v>
      </c>
      <c r="H178" s="5">
        <v>0</v>
      </c>
      <c r="I178" s="5">
        <v>25</v>
      </c>
      <c r="J178" s="5">
        <f>IF(G178&lt;=$I$385*$J$385,G178*$F$392,($I$385*$J$385)*$F$392)</f>
        <v>516.6</v>
      </c>
      <c r="K178" s="6">
        <f>IF(G178&lt;=$I$386*$J$386,G178*$F$393,($I$386*$J$386)*$F$393)</f>
        <v>547.20000000000005</v>
      </c>
      <c r="L178" s="6">
        <f>G178*7.09%</f>
        <v>1276.2</v>
      </c>
      <c r="M178" s="5">
        <f>G178*7.1%</f>
        <v>1277.9999999999998</v>
      </c>
      <c r="N178" s="6">
        <f>G178*1.15%</f>
        <v>207</v>
      </c>
      <c r="O178" s="5">
        <v>2380</v>
      </c>
      <c r="P178" s="6">
        <f>H178+I178+J178+K178+O178</f>
        <v>3468.8</v>
      </c>
      <c r="Q178" s="6">
        <f>G178-P178</f>
        <v>14531.2</v>
      </c>
    </row>
    <row r="179" spans="2:17" s="27" customFormat="1" x14ac:dyDescent="0.2">
      <c r="B179" s="25" t="s">
        <v>432</v>
      </c>
      <c r="C179" s="26" t="s">
        <v>26</v>
      </c>
      <c r="D179" s="26" t="s">
        <v>57</v>
      </c>
      <c r="E179" s="26" t="s">
        <v>18</v>
      </c>
      <c r="F179" s="26" t="s">
        <v>19</v>
      </c>
      <c r="G179" s="5">
        <v>25000</v>
      </c>
      <c r="H179" s="5">
        <v>0</v>
      </c>
      <c r="I179" s="5">
        <v>25</v>
      </c>
      <c r="J179" s="5">
        <f>IF(G179&lt;=$I$385*$J$385,G179*$F$392,($I$385*$J$385)*$F$392)</f>
        <v>717.5</v>
      </c>
      <c r="K179" s="6">
        <f>IF(G179&lt;=$I$386*$J$386,G179*$F$393,($I$386*$J$386)*$F$393)</f>
        <v>760</v>
      </c>
      <c r="L179" s="6">
        <f>G179*7.09%</f>
        <v>1772.5000000000002</v>
      </c>
      <c r="M179" s="5">
        <f>G179*7.1%</f>
        <v>1774.9999999999998</v>
      </c>
      <c r="N179" s="6">
        <f>G179*1.15%</f>
        <v>287.5</v>
      </c>
      <c r="O179" s="5">
        <v>8396.67</v>
      </c>
      <c r="P179" s="6">
        <f>H179+I179+J179+K179+O179</f>
        <v>9899.17</v>
      </c>
      <c r="Q179" s="6">
        <f>G179-P179</f>
        <v>15100.83</v>
      </c>
    </row>
    <row r="180" spans="2:17" s="27" customFormat="1" x14ac:dyDescent="0.2">
      <c r="B180" s="28"/>
      <c r="C180" s="28"/>
      <c r="D180" s="28"/>
      <c r="E180" s="28"/>
      <c r="F180" s="28"/>
      <c r="G180" s="7"/>
      <c r="H180" s="8"/>
      <c r="I180" s="18"/>
      <c r="J180" s="18"/>
      <c r="K180" s="17"/>
      <c r="L180" s="17"/>
      <c r="M180" s="18"/>
      <c r="N180" s="17"/>
      <c r="O180" s="18"/>
      <c r="P180" s="17"/>
      <c r="Q180" s="17"/>
    </row>
    <row r="181" spans="2:17" s="27" customFormat="1" x14ac:dyDescent="0.2">
      <c r="B181" s="37" t="s">
        <v>417</v>
      </c>
      <c r="C181" s="33" t="s">
        <v>68</v>
      </c>
      <c r="D181" s="33" t="s">
        <v>175</v>
      </c>
      <c r="E181" s="33" t="s">
        <v>18</v>
      </c>
      <c r="F181" s="33" t="s">
        <v>19</v>
      </c>
      <c r="G181" s="12">
        <v>65000</v>
      </c>
      <c r="H181" s="12">
        <v>4427.55</v>
      </c>
      <c r="I181" s="21">
        <v>25</v>
      </c>
      <c r="J181" s="16">
        <f t="shared" ref="J181:J186" si="74">IF(G181&lt;=$I$385*$J$385,G181*$F$392,($I$385*$J$385)*$F$392)</f>
        <v>1865.5</v>
      </c>
      <c r="K181" s="11">
        <f t="shared" ref="K181:K186" si="75">IF(G181&lt;=$I$386*$J$386,G181*$F$393,($I$386*$J$386)*$F$393)</f>
        <v>1976</v>
      </c>
      <c r="L181" s="11">
        <f t="shared" ref="L181:L186" si="76">G181*7.09%</f>
        <v>4608.5</v>
      </c>
      <c r="M181" s="16">
        <f t="shared" ref="M181:M186" si="77">G181*7.1%</f>
        <v>4615</v>
      </c>
      <c r="N181" s="11">
        <f t="shared" ref="N181:N186" si="78">G181*1.15%</f>
        <v>747.5</v>
      </c>
      <c r="O181" s="21">
        <v>12180</v>
      </c>
      <c r="P181" s="11">
        <f t="shared" ref="P181:P186" si="79">H181+I181+J181+K181+O181</f>
        <v>20474.05</v>
      </c>
      <c r="Q181" s="22">
        <f t="shared" ref="Q181:Q186" si="80">G181-P181</f>
        <v>44525.95</v>
      </c>
    </row>
    <row r="182" spans="2:17" s="27" customFormat="1" x14ac:dyDescent="0.2">
      <c r="B182" s="25" t="s">
        <v>382</v>
      </c>
      <c r="C182" s="33" t="s">
        <v>68</v>
      </c>
      <c r="D182" s="26" t="s">
        <v>460</v>
      </c>
      <c r="E182" s="26" t="s">
        <v>18</v>
      </c>
      <c r="F182" s="26" t="s">
        <v>19</v>
      </c>
      <c r="G182" s="5">
        <v>33000</v>
      </c>
      <c r="H182" s="5">
        <v>0</v>
      </c>
      <c r="I182" s="5">
        <v>25</v>
      </c>
      <c r="J182" s="5">
        <f t="shared" si="74"/>
        <v>947.1</v>
      </c>
      <c r="K182" s="6">
        <f t="shared" si="75"/>
        <v>1003.2</v>
      </c>
      <c r="L182" s="6">
        <f t="shared" si="76"/>
        <v>2339.7000000000003</v>
      </c>
      <c r="M182" s="5">
        <f t="shared" si="77"/>
        <v>2343</v>
      </c>
      <c r="N182" s="6">
        <f t="shared" si="78"/>
        <v>379.5</v>
      </c>
      <c r="O182" s="5">
        <v>13914.91</v>
      </c>
      <c r="P182" s="6">
        <f t="shared" si="79"/>
        <v>15890.21</v>
      </c>
      <c r="Q182" s="6">
        <f t="shared" si="80"/>
        <v>17109.79</v>
      </c>
    </row>
    <row r="183" spans="2:17" s="27" customFormat="1" x14ac:dyDescent="0.2">
      <c r="B183" s="26" t="s">
        <v>434</v>
      </c>
      <c r="C183" s="26" t="s">
        <v>68</v>
      </c>
      <c r="D183" s="26" t="s">
        <v>224</v>
      </c>
      <c r="E183" s="26" t="s">
        <v>18</v>
      </c>
      <c r="F183" s="26" t="s">
        <v>19</v>
      </c>
      <c r="G183" s="5">
        <v>22000</v>
      </c>
      <c r="H183" s="5">
        <v>0</v>
      </c>
      <c r="I183" s="5">
        <v>25</v>
      </c>
      <c r="J183" s="5">
        <f t="shared" si="74"/>
        <v>631.4</v>
      </c>
      <c r="K183" s="6">
        <f t="shared" si="75"/>
        <v>668.8</v>
      </c>
      <c r="L183" s="6">
        <f t="shared" si="76"/>
        <v>1559.8000000000002</v>
      </c>
      <c r="M183" s="5">
        <f t="shared" si="77"/>
        <v>1561.9999999999998</v>
      </c>
      <c r="N183" s="6">
        <f t="shared" si="78"/>
        <v>253</v>
      </c>
      <c r="O183" s="5">
        <v>8050.5</v>
      </c>
      <c r="P183" s="6">
        <f t="shared" si="79"/>
        <v>9375.7000000000007</v>
      </c>
      <c r="Q183" s="6">
        <f t="shared" si="80"/>
        <v>12624.3</v>
      </c>
    </row>
    <row r="184" spans="2:17" s="27" customFormat="1" x14ac:dyDescent="0.2">
      <c r="B184" s="25" t="s">
        <v>441</v>
      </c>
      <c r="C184" s="26" t="s">
        <v>68</v>
      </c>
      <c r="D184" s="26" t="s">
        <v>460</v>
      </c>
      <c r="E184" s="26" t="s">
        <v>18</v>
      </c>
      <c r="F184" s="26" t="s">
        <v>19</v>
      </c>
      <c r="G184" s="5">
        <v>39000</v>
      </c>
      <c r="H184" s="5">
        <v>301.52</v>
      </c>
      <c r="I184" s="5">
        <v>25</v>
      </c>
      <c r="J184" s="5">
        <f t="shared" si="74"/>
        <v>1119.3</v>
      </c>
      <c r="K184" s="6">
        <f t="shared" si="75"/>
        <v>1185.5999999999999</v>
      </c>
      <c r="L184" s="6">
        <f t="shared" si="76"/>
        <v>2765.1000000000004</v>
      </c>
      <c r="M184" s="5">
        <f t="shared" si="77"/>
        <v>2768.9999999999995</v>
      </c>
      <c r="N184" s="6">
        <f t="shared" si="78"/>
        <v>448.5</v>
      </c>
      <c r="O184" s="5">
        <v>100</v>
      </c>
      <c r="P184" s="6">
        <f t="shared" si="79"/>
        <v>2731.42</v>
      </c>
      <c r="Q184" s="6">
        <f t="shared" si="80"/>
        <v>36268.58</v>
      </c>
    </row>
    <row r="185" spans="2:17" s="27" customFormat="1" x14ac:dyDescent="0.2">
      <c r="B185" s="25" t="s">
        <v>484</v>
      </c>
      <c r="C185" s="26" t="s">
        <v>68</v>
      </c>
      <c r="D185" s="26" t="s">
        <v>224</v>
      </c>
      <c r="E185" s="26" t="s">
        <v>18</v>
      </c>
      <c r="F185" s="26" t="s">
        <v>19</v>
      </c>
      <c r="G185" s="5">
        <v>21000</v>
      </c>
      <c r="H185" s="5">
        <v>0</v>
      </c>
      <c r="I185" s="5">
        <v>25</v>
      </c>
      <c r="J185" s="5">
        <f t="shared" si="74"/>
        <v>602.70000000000005</v>
      </c>
      <c r="K185" s="6">
        <f t="shared" si="75"/>
        <v>638.4</v>
      </c>
      <c r="L185" s="6">
        <f t="shared" si="76"/>
        <v>1488.9</v>
      </c>
      <c r="M185" s="5">
        <f t="shared" si="77"/>
        <v>1490.9999999999998</v>
      </c>
      <c r="N185" s="6">
        <f t="shared" si="78"/>
        <v>241.5</v>
      </c>
      <c r="O185" s="5">
        <v>5615.46</v>
      </c>
      <c r="P185" s="6">
        <f t="shared" si="79"/>
        <v>6881.5599999999995</v>
      </c>
      <c r="Q185" s="6">
        <f t="shared" si="80"/>
        <v>14118.44</v>
      </c>
    </row>
    <row r="186" spans="2:17" s="27" customFormat="1" x14ac:dyDescent="0.2">
      <c r="B186" s="25" t="s">
        <v>485</v>
      </c>
      <c r="C186" s="26" t="s">
        <v>68</v>
      </c>
      <c r="D186" s="26" t="s">
        <v>486</v>
      </c>
      <c r="E186" s="26" t="s">
        <v>18</v>
      </c>
      <c r="F186" s="26" t="s">
        <v>22</v>
      </c>
      <c r="G186" s="5">
        <v>23000</v>
      </c>
      <c r="H186" s="5">
        <v>0</v>
      </c>
      <c r="I186" s="12">
        <v>25</v>
      </c>
      <c r="J186" s="12">
        <f t="shared" si="74"/>
        <v>660.1</v>
      </c>
      <c r="K186" s="13">
        <f t="shared" si="75"/>
        <v>699.2</v>
      </c>
      <c r="L186" s="13">
        <f t="shared" si="76"/>
        <v>1630.7</v>
      </c>
      <c r="M186" s="12">
        <f t="shared" si="77"/>
        <v>1632.9999999999998</v>
      </c>
      <c r="N186" s="13">
        <f t="shared" si="78"/>
        <v>264.5</v>
      </c>
      <c r="O186" s="12">
        <v>8722.86</v>
      </c>
      <c r="P186" s="13">
        <f t="shared" si="79"/>
        <v>10107.16</v>
      </c>
      <c r="Q186" s="13">
        <f t="shared" si="80"/>
        <v>12892.84</v>
      </c>
    </row>
    <row r="187" spans="2:17" s="27" customFormat="1" x14ac:dyDescent="0.2">
      <c r="B187" s="38"/>
      <c r="C187" s="28"/>
      <c r="D187" s="28"/>
      <c r="E187" s="28"/>
      <c r="F187" s="28"/>
      <c r="G187" s="8"/>
      <c r="H187" s="8"/>
      <c r="I187" s="18"/>
      <c r="J187" s="18"/>
      <c r="K187" s="17"/>
      <c r="L187" s="17"/>
      <c r="M187" s="18"/>
      <c r="N187" s="17"/>
      <c r="O187" s="18"/>
      <c r="P187" s="17"/>
      <c r="Q187" s="17"/>
    </row>
    <row r="188" spans="2:17" s="27" customFormat="1" x14ac:dyDescent="0.2">
      <c r="B188" s="26" t="s">
        <v>187</v>
      </c>
      <c r="C188" s="26" t="s">
        <v>51</v>
      </c>
      <c r="D188" s="26" t="s">
        <v>188</v>
      </c>
      <c r="E188" s="26" t="s">
        <v>18</v>
      </c>
      <c r="F188" s="26" t="s">
        <v>19</v>
      </c>
      <c r="G188" s="5">
        <v>65000</v>
      </c>
      <c r="H188" s="5">
        <v>4427.55</v>
      </c>
      <c r="I188" s="16">
        <v>25</v>
      </c>
      <c r="J188" s="16">
        <f t="shared" ref="J188:J193" si="81">IF(G188&lt;=$I$385*$J$385,G188*$F$392,($I$385*$J$385)*$F$392)</f>
        <v>1865.5</v>
      </c>
      <c r="K188" s="11">
        <f t="shared" ref="K188:K193" si="82">IF(G188&lt;=$I$386*$J$386,G188*$F$393,($I$386*$J$386)*$F$393)</f>
        <v>1976</v>
      </c>
      <c r="L188" s="11">
        <f t="shared" ref="L188:L193" si="83">G188*7.09%</f>
        <v>4608.5</v>
      </c>
      <c r="M188" s="16">
        <f t="shared" ref="M188:M193" si="84">G188*7.1%</f>
        <v>4615</v>
      </c>
      <c r="N188" s="11">
        <f t="shared" ref="N188:N193" si="85">G188*1.15%</f>
        <v>747.5</v>
      </c>
      <c r="O188" s="16">
        <v>15252</v>
      </c>
      <c r="P188" s="11">
        <f t="shared" ref="P188:P193" si="86">H188+I188+J188+K188+O188</f>
        <v>23546.05</v>
      </c>
      <c r="Q188" s="11">
        <f t="shared" ref="Q188:Q193" si="87">G188-P188</f>
        <v>41453.949999999997</v>
      </c>
    </row>
    <row r="189" spans="2:17" s="27" customFormat="1" x14ac:dyDescent="0.2">
      <c r="B189" s="29" t="s">
        <v>255</v>
      </c>
      <c r="C189" s="26" t="s">
        <v>51</v>
      </c>
      <c r="D189" s="26" t="s">
        <v>52</v>
      </c>
      <c r="E189" s="26" t="s">
        <v>18</v>
      </c>
      <c r="F189" s="26" t="s">
        <v>22</v>
      </c>
      <c r="G189" s="5">
        <v>35000</v>
      </c>
      <c r="H189" s="5">
        <v>0</v>
      </c>
      <c r="I189" s="5">
        <v>25</v>
      </c>
      <c r="J189" s="5">
        <f t="shared" si="81"/>
        <v>1004.5</v>
      </c>
      <c r="K189" s="6">
        <f t="shared" si="82"/>
        <v>1064</v>
      </c>
      <c r="L189" s="6">
        <f t="shared" si="83"/>
        <v>2481.5</v>
      </c>
      <c r="M189" s="5">
        <f t="shared" si="84"/>
        <v>2485</v>
      </c>
      <c r="N189" s="6">
        <f t="shared" si="85"/>
        <v>402.5</v>
      </c>
      <c r="O189" s="5">
        <v>5828.35</v>
      </c>
      <c r="P189" s="6">
        <f t="shared" si="86"/>
        <v>7921.85</v>
      </c>
      <c r="Q189" s="6">
        <f t="shared" si="87"/>
        <v>27078.15</v>
      </c>
    </row>
    <row r="190" spans="2:17" s="27" customFormat="1" x14ac:dyDescent="0.2">
      <c r="B190" s="25" t="s">
        <v>489</v>
      </c>
      <c r="C190" s="26" t="s">
        <v>51</v>
      </c>
      <c r="D190" s="26" t="s">
        <v>134</v>
      </c>
      <c r="E190" s="26" t="s">
        <v>18</v>
      </c>
      <c r="F190" s="26" t="s">
        <v>19</v>
      </c>
      <c r="G190" s="5">
        <v>25000</v>
      </c>
      <c r="H190" s="5">
        <v>0</v>
      </c>
      <c r="I190" s="5">
        <v>25</v>
      </c>
      <c r="J190" s="5">
        <f t="shared" si="81"/>
        <v>717.5</v>
      </c>
      <c r="K190" s="6">
        <f t="shared" si="82"/>
        <v>760</v>
      </c>
      <c r="L190" s="6">
        <f t="shared" si="83"/>
        <v>1772.5000000000002</v>
      </c>
      <c r="M190" s="5">
        <f t="shared" si="84"/>
        <v>1774.9999999999998</v>
      </c>
      <c r="N190" s="6">
        <f t="shared" si="85"/>
        <v>287.5</v>
      </c>
      <c r="O190" s="5">
        <v>2800</v>
      </c>
      <c r="P190" s="6">
        <f t="shared" si="86"/>
        <v>4302.5</v>
      </c>
      <c r="Q190" s="6">
        <f t="shared" si="87"/>
        <v>20697.5</v>
      </c>
    </row>
    <row r="191" spans="2:17" s="27" customFormat="1" x14ac:dyDescent="0.2">
      <c r="B191" s="29" t="s">
        <v>243</v>
      </c>
      <c r="C191" s="26" t="s">
        <v>51</v>
      </c>
      <c r="D191" s="26" t="s">
        <v>224</v>
      </c>
      <c r="E191" s="29" t="s">
        <v>18</v>
      </c>
      <c r="F191" s="29" t="s">
        <v>19</v>
      </c>
      <c r="G191" s="10">
        <v>25000</v>
      </c>
      <c r="H191" s="5">
        <v>0</v>
      </c>
      <c r="I191" s="5">
        <v>25</v>
      </c>
      <c r="J191" s="5">
        <f t="shared" si="81"/>
        <v>717.5</v>
      </c>
      <c r="K191" s="6">
        <f t="shared" si="82"/>
        <v>760</v>
      </c>
      <c r="L191" s="6">
        <f t="shared" si="83"/>
        <v>1772.5000000000002</v>
      </c>
      <c r="M191" s="5">
        <f t="shared" si="84"/>
        <v>1774.9999999999998</v>
      </c>
      <c r="N191" s="6">
        <f t="shared" si="85"/>
        <v>287.5</v>
      </c>
      <c r="O191" s="6">
        <v>3250.4</v>
      </c>
      <c r="P191" s="6">
        <f t="shared" si="86"/>
        <v>4752.8999999999996</v>
      </c>
      <c r="Q191" s="6">
        <f t="shared" si="87"/>
        <v>20247.099999999999</v>
      </c>
    </row>
    <row r="192" spans="2:17" s="27" customFormat="1" x14ac:dyDescent="0.2">
      <c r="B192" s="29" t="s">
        <v>558</v>
      </c>
      <c r="C192" s="26" t="s">
        <v>51</v>
      </c>
      <c r="D192" s="26" t="s">
        <v>224</v>
      </c>
      <c r="E192" s="29" t="s">
        <v>18</v>
      </c>
      <c r="F192" s="29" t="s">
        <v>22</v>
      </c>
      <c r="G192" s="10">
        <v>20000</v>
      </c>
      <c r="H192" s="5">
        <v>0</v>
      </c>
      <c r="I192" s="12">
        <v>25</v>
      </c>
      <c r="J192" s="12">
        <f t="shared" si="81"/>
        <v>574</v>
      </c>
      <c r="K192" s="13">
        <f t="shared" si="82"/>
        <v>608</v>
      </c>
      <c r="L192" s="13">
        <f t="shared" si="83"/>
        <v>1418</v>
      </c>
      <c r="M192" s="12">
        <f t="shared" si="84"/>
        <v>1419.9999999999998</v>
      </c>
      <c r="N192" s="13">
        <f t="shared" si="85"/>
        <v>230</v>
      </c>
      <c r="O192" s="13">
        <v>0</v>
      </c>
      <c r="P192" s="13">
        <f t="shared" si="86"/>
        <v>1207</v>
      </c>
      <c r="Q192" s="13">
        <f t="shared" si="87"/>
        <v>18793</v>
      </c>
    </row>
    <row r="193" spans="2:17" s="27" customFormat="1" x14ac:dyDescent="0.2">
      <c r="B193" s="29" t="s">
        <v>499</v>
      </c>
      <c r="C193" s="26" t="s">
        <v>51</v>
      </c>
      <c r="D193" s="26" t="s">
        <v>511</v>
      </c>
      <c r="E193" s="29" t="s">
        <v>18</v>
      </c>
      <c r="F193" s="29" t="s">
        <v>19</v>
      </c>
      <c r="G193" s="10">
        <v>25000</v>
      </c>
      <c r="H193" s="5">
        <v>0</v>
      </c>
      <c r="I193" s="12">
        <v>25</v>
      </c>
      <c r="J193" s="12">
        <f t="shared" si="81"/>
        <v>717.5</v>
      </c>
      <c r="K193" s="13">
        <f t="shared" si="82"/>
        <v>760</v>
      </c>
      <c r="L193" s="13">
        <f t="shared" si="83"/>
        <v>1772.5000000000002</v>
      </c>
      <c r="M193" s="12">
        <f t="shared" si="84"/>
        <v>1774.9999999999998</v>
      </c>
      <c r="N193" s="13">
        <f t="shared" si="85"/>
        <v>287.5</v>
      </c>
      <c r="O193" s="13">
        <v>8917.6</v>
      </c>
      <c r="P193" s="13">
        <f t="shared" si="86"/>
        <v>10420.1</v>
      </c>
      <c r="Q193" s="13">
        <f t="shared" si="87"/>
        <v>14579.9</v>
      </c>
    </row>
    <row r="194" spans="2:17" s="27" customFormat="1" x14ac:dyDescent="0.2">
      <c r="B194" s="28"/>
      <c r="C194" s="28"/>
      <c r="D194" s="28"/>
      <c r="E194" s="28"/>
      <c r="F194" s="28"/>
      <c r="G194" s="8"/>
      <c r="H194" s="8"/>
      <c r="I194" s="18"/>
      <c r="J194" s="18"/>
      <c r="K194" s="17"/>
      <c r="L194" s="17"/>
      <c r="M194" s="18"/>
      <c r="N194" s="17"/>
      <c r="O194" s="17"/>
      <c r="P194" s="17"/>
      <c r="Q194" s="17"/>
    </row>
    <row r="195" spans="2:17" s="27" customFormat="1" x14ac:dyDescent="0.2">
      <c r="B195" s="26" t="s">
        <v>442</v>
      </c>
      <c r="C195" s="26" t="s">
        <v>191</v>
      </c>
      <c r="D195" s="26" t="s">
        <v>192</v>
      </c>
      <c r="E195" s="26" t="s">
        <v>18</v>
      </c>
      <c r="F195" s="26" t="s">
        <v>22</v>
      </c>
      <c r="G195" s="5">
        <v>15000</v>
      </c>
      <c r="H195" s="5">
        <v>0</v>
      </c>
      <c r="I195" s="5">
        <v>25</v>
      </c>
      <c r="J195" s="5">
        <f t="shared" ref="J195:J224" si="88">IF(G195&lt;=$I$385*$J$385,G195*$F$392,($I$385*$J$385)*$F$392)</f>
        <v>430.5</v>
      </c>
      <c r="K195" s="6">
        <f t="shared" ref="K195:K224" si="89">IF(G195&lt;=$I$386*$J$386,G195*$F$393,($I$386*$J$386)*$F$393)</f>
        <v>456</v>
      </c>
      <c r="L195" s="6">
        <f t="shared" ref="L195:L224" si="90">G195*7.09%</f>
        <v>1063.5</v>
      </c>
      <c r="M195" s="5">
        <f t="shared" ref="M195:M224" si="91">G195*7.1%</f>
        <v>1065</v>
      </c>
      <c r="N195" s="6">
        <f t="shared" ref="N195:N224" si="92">G195*1.15%</f>
        <v>172.5</v>
      </c>
      <c r="O195" s="5">
        <v>100</v>
      </c>
      <c r="P195" s="6">
        <f t="shared" ref="P195:P224" si="93">H195+I195+J195+K195+O195</f>
        <v>1011.5</v>
      </c>
      <c r="Q195" s="6">
        <f t="shared" ref="Q195:Q224" si="94">G195-P195</f>
        <v>13988.5</v>
      </c>
    </row>
    <row r="196" spans="2:17" s="27" customFormat="1" x14ac:dyDescent="0.2">
      <c r="B196" s="26" t="s">
        <v>200</v>
      </c>
      <c r="C196" s="26" t="s">
        <v>201</v>
      </c>
      <c r="D196" s="26" t="s">
        <v>202</v>
      </c>
      <c r="E196" s="26" t="s">
        <v>18</v>
      </c>
      <c r="F196" s="26" t="s">
        <v>19</v>
      </c>
      <c r="G196" s="5">
        <v>15000</v>
      </c>
      <c r="H196" s="5">
        <v>0</v>
      </c>
      <c r="I196" s="5">
        <v>25</v>
      </c>
      <c r="J196" s="5">
        <f t="shared" si="88"/>
        <v>430.5</v>
      </c>
      <c r="K196" s="6">
        <f t="shared" si="89"/>
        <v>456</v>
      </c>
      <c r="L196" s="6">
        <f t="shared" si="90"/>
        <v>1063.5</v>
      </c>
      <c r="M196" s="5">
        <f t="shared" si="91"/>
        <v>1065</v>
      </c>
      <c r="N196" s="6">
        <f t="shared" si="92"/>
        <v>172.5</v>
      </c>
      <c r="O196" s="5">
        <v>100</v>
      </c>
      <c r="P196" s="6">
        <f t="shared" si="93"/>
        <v>1011.5</v>
      </c>
      <c r="Q196" s="6">
        <f t="shared" si="94"/>
        <v>13988.5</v>
      </c>
    </row>
    <row r="197" spans="2:17" s="27" customFormat="1" x14ac:dyDescent="0.2">
      <c r="B197" s="29" t="s">
        <v>260</v>
      </c>
      <c r="C197" s="26" t="s">
        <v>262</v>
      </c>
      <c r="D197" s="29" t="s">
        <v>261</v>
      </c>
      <c r="E197" s="29" t="s">
        <v>18</v>
      </c>
      <c r="F197" s="29" t="s">
        <v>232</v>
      </c>
      <c r="G197" s="5">
        <v>15000</v>
      </c>
      <c r="H197" s="5">
        <v>0</v>
      </c>
      <c r="I197" s="5">
        <v>25</v>
      </c>
      <c r="J197" s="5">
        <f t="shared" si="88"/>
        <v>430.5</v>
      </c>
      <c r="K197" s="6">
        <f t="shared" si="89"/>
        <v>456</v>
      </c>
      <c r="L197" s="6">
        <f t="shared" si="90"/>
        <v>1063.5</v>
      </c>
      <c r="M197" s="5">
        <f t="shared" si="91"/>
        <v>1065</v>
      </c>
      <c r="N197" s="6">
        <f t="shared" si="92"/>
        <v>172.5</v>
      </c>
      <c r="O197" s="5">
        <v>0</v>
      </c>
      <c r="P197" s="6">
        <f t="shared" si="93"/>
        <v>911.5</v>
      </c>
      <c r="Q197" s="6">
        <f t="shared" si="94"/>
        <v>14088.5</v>
      </c>
    </row>
    <row r="198" spans="2:17" s="27" customFormat="1" x14ac:dyDescent="0.2">
      <c r="B198" s="25" t="s">
        <v>104</v>
      </c>
      <c r="C198" s="26" t="s">
        <v>105</v>
      </c>
      <c r="D198" s="26" t="s">
        <v>106</v>
      </c>
      <c r="E198" s="26" t="s">
        <v>18</v>
      </c>
      <c r="F198" s="26" t="s">
        <v>19</v>
      </c>
      <c r="G198" s="5">
        <v>15000</v>
      </c>
      <c r="H198" s="5">
        <v>0</v>
      </c>
      <c r="I198" s="5">
        <v>25</v>
      </c>
      <c r="J198" s="5">
        <f t="shared" si="88"/>
        <v>430.5</v>
      </c>
      <c r="K198" s="6">
        <f t="shared" si="89"/>
        <v>456</v>
      </c>
      <c r="L198" s="6">
        <f t="shared" si="90"/>
        <v>1063.5</v>
      </c>
      <c r="M198" s="5">
        <f t="shared" si="91"/>
        <v>1065</v>
      </c>
      <c r="N198" s="6">
        <f t="shared" si="92"/>
        <v>172.5</v>
      </c>
      <c r="O198" s="5">
        <v>600</v>
      </c>
      <c r="P198" s="6">
        <f t="shared" si="93"/>
        <v>1511.5</v>
      </c>
      <c r="Q198" s="6">
        <f t="shared" si="94"/>
        <v>13488.5</v>
      </c>
    </row>
    <row r="199" spans="2:17" s="27" customFormat="1" x14ac:dyDescent="0.2">
      <c r="B199" s="25" t="s">
        <v>437</v>
      </c>
      <c r="C199" s="26" t="s">
        <v>117</v>
      </c>
      <c r="D199" s="26" t="s">
        <v>385</v>
      </c>
      <c r="E199" s="26" t="s">
        <v>18</v>
      </c>
      <c r="F199" s="26" t="s">
        <v>19</v>
      </c>
      <c r="G199" s="5">
        <v>15000</v>
      </c>
      <c r="H199" s="5">
        <v>0</v>
      </c>
      <c r="I199" s="5">
        <v>25</v>
      </c>
      <c r="J199" s="5">
        <f t="shared" si="88"/>
        <v>430.5</v>
      </c>
      <c r="K199" s="6">
        <f t="shared" si="89"/>
        <v>456</v>
      </c>
      <c r="L199" s="6">
        <f t="shared" si="90"/>
        <v>1063.5</v>
      </c>
      <c r="M199" s="5">
        <f t="shared" si="91"/>
        <v>1065</v>
      </c>
      <c r="N199" s="6">
        <f t="shared" si="92"/>
        <v>172.5</v>
      </c>
      <c r="O199" s="5">
        <v>100</v>
      </c>
      <c r="P199" s="6">
        <f t="shared" si="93"/>
        <v>1011.5</v>
      </c>
      <c r="Q199" s="6">
        <f t="shared" si="94"/>
        <v>13988.5</v>
      </c>
    </row>
    <row r="200" spans="2:17" s="27" customFormat="1" x14ac:dyDescent="0.2">
      <c r="B200" s="25" t="s">
        <v>447</v>
      </c>
      <c r="C200" s="26" t="s">
        <v>274</v>
      </c>
      <c r="D200" s="26" t="s">
        <v>275</v>
      </c>
      <c r="E200" s="26" t="s">
        <v>18</v>
      </c>
      <c r="F200" s="26" t="s">
        <v>22</v>
      </c>
      <c r="G200" s="5">
        <v>15000</v>
      </c>
      <c r="H200" s="5">
        <v>0</v>
      </c>
      <c r="I200" s="5">
        <v>25</v>
      </c>
      <c r="J200" s="5">
        <f t="shared" si="88"/>
        <v>430.5</v>
      </c>
      <c r="K200" s="6">
        <f t="shared" si="89"/>
        <v>456</v>
      </c>
      <c r="L200" s="6">
        <f t="shared" si="90"/>
        <v>1063.5</v>
      </c>
      <c r="M200" s="5">
        <f t="shared" si="91"/>
        <v>1065</v>
      </c>
      <c r="N200" s="6">
        <f t="shared" si="92"/>
        <v>172.5</v>
      </c>
      <c r="O200" s="5">
        <v>100</v>
      </c>
      <c r="P200" s="6">
        <f t="shared" si="93"/>
        <v>1011.5</v>
      </c>
      <c r="Q200" s="6">
        <f t="shared" si="94"/>
        <v>13988.5</v>
      </c>
    </row>
    <row r="201" spans="2:17" s="27" customFormat="1" x14ac:dyDescent="0.2">
      <c r="B201" s="26" t="s">
        <v>423</v>
      </c>
      <c r="C201" s="26" t="s">
        <v>233</v>
      </c>
      <c r="D201" s="26" t="s">
        <v>241</v>
      </c>
      <c r="E201" s="26" t="s">
        <v>18</v>
      </c>
      <c r="F201" s="26" t="s">
        <v>22</v>
      </c>
      <c r="G201" s="5">
        <v>15000</v>
      </c>
      <c r="H201" s="5">
        <v>0</v>
      </c>
      <c r="I201" s="5">
        <v>25</v>
      </c>
      <c r="J201" s="5">
        <f t="shared" si="88"/>
        <v>430.5</v>
      </c>
      <c r="K201" s="6">
        <f t="shared" si="89"/>
        <v>456</v>
      </c>
      <c r="L201" s="6">
        <f t="shared" si="90"/>
        <v>1063.5</v>
      </c>
      <c r="M201" s="5">
        <f t="shared" si="91"/>
        <v>1065</v>
      </c>
      <c r="N201" s="6">
        <f t="shared" si="92"/>
        <v>172.5</v>
      </c>
      <c r="O201" s="5">
        <v>5992.41</v>
      </c>
      <c r="P201" s="6">
        <f t="shared" si="93"/>
        <v>6903.91</v>
      </c>
      <c r="Q201" s="6">
        <f t="shared" si="94"/>
        <v>8096.09</v>
      </c>
    </row>
    <row r="202" spans="2:17" s="27" customFormat="1" ht="24" x14ac:dyDescent="0.2">
      <c r="B202" s="25" t="s">
        <v>448</v>
      </c>
      <c r="C202" s="26" t="s">
        <v>112</v>
      </c>
      <c r="D202" s="26" t="s">
        <v>113</v>
      </c>
      <c r="E202" s="26" t="s">
        <v>18</v>
      </c>
      <c r="F202" s="26" t="s">
        <v>19</v>
      </c>
      <c r="G202" s="5">
        <v>15000</v>
      </c>
      <c r="H202" s="5">
        <v>0</v>
      </c>
      <c r="I202" s="5">
        <v>25</v>
      </c>
      <c r="J202" s="5">
        <f t="shared" si="88"/>
        <v>430.5</v>
      </c>
      <c r="K202" s="6">
        <f t="shared" si="89"/>
        <v>456</v>
      </c>
      <c r="L202" s="6">
        <f t="shared" si="90"/>
        <v>1063.5</v>
      </c>
      <c r="M202" s="5">
        <f t="shared" si="91"/>
        <v>1065</v>
      </c>
      <c r="N202" s="6">
        <f t="shared" si="92"/>
        <v>172.5</v>
      </c>
      <c r="O202" s="5">
        <v>100</v>
      </c>
      <c r="P202" s="6">
        <f t="shared" si="93"/>
        <v>1011.5</v>
      </c>
      <c r="Q202" s="6">
        <f t="shared" si="94"/>
        <v>13988.5</v>
      </c>
    </row>
    <row r="203" spans="2:17" s="27" customFormat="1" x14ac:dyDescent="0.2">
      <c r="B203" s="25" t="s">
        <v>439</v>
      </c>
      <c r="C203" s="26" t="s">
        <v>115</v>
      </c>
      <c r="D203" s="26" t="s">
        <v>116</v>
      </c>
      <c r="E203" s="26" t="s">
        <v>18</v>
      </c>
      <c r="F203" s="26" t="s">
        <v>22</v>
      </c>
      <c r="G203" s="5">
        <v>15000</v>
      </c>
      <c r="H203" s="5">
        <v>0</v>
      </c>
      <c r="I203" s="5">
        <v>25</v>
      </c>
      <c r="J203" s="5">
        <f t="shared" si="88"/>
        <v>430.5</v>
      </c>
      <c r="K203" s="6">
        <f t="shared" si="89"/>
        <v>456</v>
      </c>
      <c r="L203" s="6">
        <f t="shared" si="90"/>
        <v>1063.5</v>
      </c>
      <c r="M203" s="5">
        <f t="shared" si="91"/>
        <v>1065</v>
      </c>
      <c r="N203" s="6">
        <f t="shared" si="92"/>
        <v>172.5</v>
      </c>
      <c r="O203" s="5">
        <v>100</v>
      </c>
      <c r="P203" s="6">
        <f t="shared" si="93"/>
        <v>1011.5</v>
      </c>
      <c r="Q203" s="6">
        <f t="shared" si="94"/>
        <v>13988.5</v>
      </c>
    </row>
    <row r="204" spans="2:17" s="27" customFormat="1" x14ac:dyDescent="0.2">
      <c r="B204" s="26" t="s">
        <v>414</v>
      </c>
      <c r="C204" s="26" t="s">
        <v>189</v>
      </c>
      <c r="D204" s="26" t="s">
        <v>190</v>
      </c>
      <c r="E204" s="26" t="s">
        <v>18</v>
      </c>
      <c r="F204" s="26" t="s">
        <v>22</v>
      </c>
      <c r="G204" s="5">
        <v>15000</v>
      </c>
      <c r="H204" s="5">
        <v>0</v>
      </c>
      <c r="I204" s="5">
        <v>25</v>
      </c>
      <c r="J204" s="5">
        <f t="shared" si="88"/>
        <v>430.5</v>
      </c>
      <c r="K204" s="6">
        <f t="shared" si="89"/>
        <v>456</v>
      </c>
      <c r="L204" s="6">
        <f t="shared" si="90"/>
        <v>1063.5</v>
      </c>
      <c r="M204" s="5">
        <f t="shared" si="91"/>
        <v>1065</v>
      </c>
      <c r="N204" s="6">
        <f t="shared" si="92"/>
        <v>172.5</v>
      </c>
      <c r="O204" s="5">
        <v>100</v>
      </c>
      <c r="P204" s="6">
        <f t="shared" si="93"/>
        <v>1011.5</v>
      </c>
      <c r="Q204" s="6">
        <f t="shared" si="94"/>
        <v>13988.5</v>
      </c>
    </row>
    <row r="205" spans="2:17" s="27" customFormat="1" x14ac:dyDescent="0.2">
      <c r="B205" s="26" t="s">
        <v>449</v>
      </c>
      <c r="C205" s="26" t="s">
        <v>231</v>
      </c>
      <c r="D205" s="26" t="s">
        <v>239</v>
      </c>
      <c r="E205" s="26" t="s">
        <v>18</v>
      </c>
      <c r="F205" s="26" t="s">
        <v>232</v>
      </c>
      <c r="G205" s="5">
        <v>15000</v>
      </c>
      <c r="H205" s="5">
        <v>0</v>
      </c>
      <c r="I205" s="5">
        <v>25</v>
      </c>
      <c r="J205" s="5">
        <f t="shared" si="88"/>
        <v>430.5</v>
      </c>
      <c r="K205" s="6">
        <f t="shared" si="89"/>
        <v>456</v>
      </c>
      <c r="L205" s="6">
        <f t="shared" si="90"/>
        <v>1063.5</v>
      </c>
      <c r="M205" s="5">
        <f t="shared" si="91"/>
        <v>1065</v>
      </c>
      <c r="N205" s="6">
        <f t="shared" si="92"/>
        <v>172.5</v>
      </c>
      <c r="O205" s="5">
        <v>0</v>
      </c>
      <c r="P205" s="6">
        <f t="shared" si="93"/>
        <v>911.5</v>
      </c>
      <c r="Q205" s="6">
        <f t="shared" si="94"/>
        <v>14088.5</v>
      </c>
    </row>
    <row r="206" spans="2:17" s="27" customFormat="1" x14ac:dyDescent="0.2">
      <c r="B206" s="26" t="s">
        <v>438</v>
      </c>
      <c r="C206" s="26" t="s">
        <v>209</v>
      </c>
      <c r="D206" s="26" t="s">
        <v>210</v>
      </c>
      <c r="E206" s="26" t="s">
        <v>18</v>
      </c>
      <c r="F206" s="26" t="s">
        <v>19</v>
      </c>
      <c r="G206" s="5">
        <v>15000</v>
      </c>
      <c r="H206" s="5">
        <v>0</v>
      </c>
      <c r="I206" s="5">
        <v>25</v>
      </c>
      <c r="J206" s="5">
        <f t="shared" si="88"/>
        <v>430.5</v>
      </c>
      <c r="K206" s="6">
        <f t="shared" si="89"/>
        <v>456</v>
      </c>
      <c r="L206" s="6">
        <f t="shared" si="90"/>
        <v>1063.5</v>
      </c>
      <c r="M206" s="5">
        <f t="shared" si="91"/>
        <v>1065</v>
      </c>
      <c r="N206" s="6">
        <f t="shared" si="92"/>
        <v>172.5</v>
      </c>
      <c r="O206" s="5">
        <v>100</v>
      </c>
      <c r="P206" s="6">
        <f t="shared" si="93"/>
        <v>1011.5</v>
      </c>
      <c r="Q206" s="6">
        <f t="shared" si="94"/>
        <v>13988.5</v>
      </c>
    </row>
    <row r="207" spans="2:17" s="27" customFormat="1" ht="24" x14ac:dyDescent="0.2">
      <c r="B207" s="25" t="s">
        <v>404</v>
      </c>
      <c r="C207" s="26" t="s">
        <v>114</v>
      </c>
      <c r="D207" s="26" t="s">
        <v>114</v>
      </c>
      <c r="E207" s="26" t="s">
        <v>18</v>
      </c>
      <c r="F207" s="26" t="s">
        <v>19</v>
      </c>
      <c r="G207" s="5">
        <v>15000</v>
      </c>
      <c r="H207" s="5">
        <v>0</v>
      </c>
      <c r="I207" s="5">
        <v>25</v>
      </c>
      <c r="J207" s="5">
        <f t="shared" si="88"/>
        <v>430.5</v>
      </c>
      <c r="K207" s="6">
        <f t="shared" si="89"/>
        <v>456</v>
      </c>
      <c r="L207" s="6">
        <f t="shared" si="90"/>
        <v>1063.5</v>
      </c>
      <c r="M207" s="5">
        <f t="shared" si="91"/>
        <v>1065</v>
      </c>
      <c r="N207" s="6">
        <f t="shared" si="92"/>
        <v>172.5</v>
      </c>
      <c r="O207" s="5">
        <v>100</v>
      </c>
      <c r="P207" s="6">
        <f t="shared" si="93"/>
        <v>1011.5</v>
      </c>
      <c r="Q207" s="6">
        <f t="shared" si="94"/>
        <v>13988.5</v>
      </c>
    </row>
    <row r="208" spans="2:17" s="27" customFormat="1" x14ac:dyDescent="0.2">
      <c r="B208" s="25" t="s">
        <v>566</v>
      </c>
      <c r="C208" s="26" t="s">
        <v>114</v>
      </c>
      <c r="D208" s="26" t="s">
        <v>114</v>
      </c>
      <c r="E208" s="26" t="s">
        <v>18</v>
      </c>
      <c r="F208" s="26" t="s">
        <v>19</v>
      </c>
      <c r="G208" s="5">
        <v>15000</v>
      </c>
      <c r="H208" s="5">
        <v>0</v>
      </c>
      <c r="I208" s="5">
        <v>25</v>
      </c>
      <c r="J208" s="5">
        <f t="shared" si="88"/>
        <v>430.5</v>
      </c>
      <c r="K208" s="6">
        <f t="shared" si="89"/>
        <v>456</v>
      </c>
      <c r="L208" s="6">
        <f t="shared" si="90"/>
        <v>1063.5</v>
      </c>
      <c r="M208" s="5">
        <f t="shared" si="91"/>
        <v>1065</v>
      </c>
      <c r="N208" s="6">
        <f t="shared" si="92"/>
        <v>172.5</v>
      </c>
      <c r="O208" s="5">
        <v>0</v>
      </c>
      <c r="P208" s="6">
        <f t="shared" si="93"/>
        <v>911.5</v>
      </c>
      <c r="Q208" s="6">
        <f t="shared" si="94"/>
        <v>14088.5</v>
      </c>
    </row>
    <row r="209" spans="2:17" s="27" customFormat="1" x14ac:dyDescent="0.2">
      <c r="B209" s="25" t="s">
        <v>450</v>
      </c>
      <c r="C209" s="26" t="s">
        <v>226</v>
      </c>
      <c r="D209" s="26" t="s">
        <v>227</v>
      </c>
      <c r="E209" s="26" t="s">
        <v>18</v>
      </c>
      <c r="F209" s="26" t="s">
        <v>22</v>
      </c>
      <c r="G209" s="5">
        <v>10000</v>
      </c>
      <c r="H209" s="5">
        <v>0</v>
      </c>
      <c r="I209" s="5">
        <v>25</v>
      </c>
      <c r="J209" s="5">
        <f t="shared" si="88"/>
        <v>287</v>
      </c>
      <c r="K209" s="6">
        <f t="shared" si="89"/>
        <v>304</v>
      </c>
      <c r="L209" s="6">
        <f t="shared" si="90"/>
        <v>709</v>
      </c>
      <c r="M209" s="5">
        <f t="shared" si="91"/>
        <v>709.99999999999989</v>
      </c>
      <c r="N209" s="6">
        <f t="shared" si="92"/>
        <v>115</v>
      </c>
      <c r="O209" s="5">
        <v>100</v>
      </c>
      <c r="P209" s="6">
        <f t="shared" si="93"/>
        <v>716</v>
      </c>
      <c r="Q209" s="6">
        <f t="shared" si="94"/>
        <v>9284</v>
      </c>
    </row>
    <row r="210" spans="2:17" s="27" customFormat="1" x14ac:dyDescent="0.2">
      <c r="B210" s="29" t="s">
        <v>490</v>
      </c>
      <c r="C210" s="26" t="s">
        <v>268</v>
      </c>
      <c r="D210" s="29" t="s">
        <v>264</v>
      </c>
      <c r="E210" s="26" t="s">
        <v>18</v>
      </c>
      <c r="F210" s="26" t="s">
        <v>19</v>
      </c>
      <c r="G210" s="6">
        <v>15000</v>
      </c>
      <c r="H210" s="6">
        <v>0</v>
      </c>
      <c r="I210" s="6">
        <v>25</v>
      </c>
      <c r="J210" s="5">
        <f t="shared" si="88"/>
        <v>430.5</v>
      </c>
      <c r="K210" s="6">
        <f t="shared" si="89"/>
        <v>456</v>
      </c>
      <c r="L210" s="6">
        <f t="shared" si="90"/>
        <v>1063.5</v>
      </c>
      <c r="M210" s="5">
        <f t="shared" si="91"/>
        <v>1065</v>
      </c>
      <c r="N210" s="6">
        <f t="shared" si="92"/>
        <v>172.5</v>
      </c>
      <c r="O210" s="6">
        <v>0</v>
      </c>
      <c r="P210" s="6">
        <f t="shared" si="93"/>
        <v>911.5</v>
      </c>
      <c r="Q210" s="6">
        <f t="shared" si="94"/>
        <v>14088.5</v>
      </c>
    </row>
    <row r="211" spans="2:17" s="27" customFormat="1" x14ac:dyDescent="0.2">
      <c r="B211" s="29" t="s">
        <v>567</v>
      </c>
      <c r="C211" s="26" t="s">
        <v>268</v>
      </c>
      <c r="D211" s="29" t="s">
        <v>264</v>
      </c>
      <c r="E211" s="26" t="s">
        <v>18</v>
      </c>
      <c r="F211" s="26" t="s">
        <v>19</v>
      </c>
      <c r="G211" s="6">
        <v>15000</v>
      </c>
      <c r="H211" s="6">
        <v>0</v>
      </c>
      <c r="I211" s="6">
        <v>25</v>
      </c>
      <c r="J211" s="5">
        <f t="shared" si="88"/>
        <v>430.5</v>
      </c>
      <c r="K211" s="6">
        <f t="shared" si="89"/>
        <v>456</v>
      </c>
      <c r="L211" s="6">
        <f t="shared" si="90"/>
        <v>1063.5</v>
      </c>
      <c r="M211" s="5">
        <f t="shared" si="91"/>
        <v>1065</v>
      </c>
      <c r="N211" s="6">
        <f t="shared" si="92"/>
        <v>172.5</v>
      </c>
      <c r="O211" s="6">
        <v>0</v>
      </c>
      <c r="P211" s="6">
        <f t="shared" si="93"/>
        <v>911.5</v>
      </c>
      <c r="Q211" s="6">
        <f t="shared" si="94"/>
        <v>14088.5</v>
      </c>
    </row>
    <row r="212" spans="2:17" s="27" customFormat="1" x14ac:dyDescent="0.2">
      <c r="B212" s="26" t="s">
        <v>164</v>
      </c>
      <c r="C212" s="26" t="s">
        <v>165</v>
      </c>
      <c r="D212" s="26" t="s">
        <v>166</v>
      </c>
      <c r="E212" s="26" t="s">
        <v>18</v>
      </c>
      <c r="F212" s="26" t="s">
        <v>19</v>
      </c>
      <c r="G212" s="5">
        <v>15000</v>
      </c>
      <c r="H212" s="5">
        <v>0</v>
      </c>
      <c r="I212" s="5">
        <v>25</v>
      </c>
      <c r="J212" s="5">
        <f t="shared" si="88"/>
        <v>430.5</v>
      </c>
      <c r="K212" s="6">
        <f t="shared" si="89"/>
        <v>456</v>
      </c>
      <c r="L212" s="6">
        <f t="shared" si="90"/>
        <v>1063.5</v>
      </c>
      <c r="M212" s="5">
        <f t="shared" si="91"/>
        <v>1065</v>
      </c>
      <c r="N212" s="6">
        <f t="shared" si="92"/>
        <v>172.5</v>
      </c>
      <c r="O212" s="5">
        <v>100</v>
      </c>
      <c r="P212" s="6">
        <f t="shared" si="93"/>
        <v>1011.5</v>
      </c>
      <c r="Q212" s="6">
        <f t="shared" si="94"/>
        <v>13988.5</v>
      </c>
    </row>
    <row r="213" spans="2:17" s="27" customFormat="1" x14ac:dyDescent="0.2">
      <c r="B213" s="26" t="s">
        <v>491</v>
      </c>
      <c r="C213" s="26" t="s">
        <v>493</v>
      </c>
      <c r="D213" s="26" t="s">
        <v>495</v>
      </c>
      <c r="E213" s="26" t="s">
        <v>18</v>
      </c>
      <c r="F213" s="26" t="s">
        <v>22</v>
      </c>
      <c r="G213" s="5">
        <v>15000</v>
      </c>
      <c r="H213" s="5">
        <v>0</v>
      </c>
      <c r="I213" s="5">
        <v>25</v>
      </c>
      <c r="J213" s="5">
        <f t="shared" si="88"/>
        <v>430.5</v>
      </c>
      <c r="K213" s="6">
        <f t="shared" si="89"/>
        <v>456</v>
      </c>
      <c r="L213" s="6">
        <f t="shared" si="90"/>
        <v>1063.5</v>
      </c>
      <c r="M213" s="5">
        <f t="shared" si="91"/>
        <v>1065</v>
      </c>
      <c r="N213" s="6">
        <f t="shared" si="92"/>
        <v>172.5</v>
      </c>
      <c r="O213" s="5">
        <v>100</v>
      </c>
      <c r="P213" s="6">
        <f t="shared" si="93"/>
        <v>1011.5</v>
      </c>
      <c r="Q213" s="6">
        <f t="shared" si="94"/>
        <v>13988.5</v>
      </c>
    </row>
    <row r="214" spans="2:17" s="27" customFormat="1" x14ac:dyDescent="0.2">
      <c r="B214" s="26" t="s">
        <v>492</v>
      </c>
      <c r="C214" s="26" t="s">
        <v>494</v>
      </c>
      <c r="D214" s="26" t="s">
        <v>496</v>
      </c>
      <c r="E214" s="26" t="s">
        <v>18</v>
      </c>
      <c r="F214" s="26" t="s">
        <v>19</v>
      </c>
      <c r="G214" s="5">
        <v>15000</v>
      </c>
      <c r="H214" s="5">
        <v>0</v>
      </c>
      <c r="I214" s="12">
        <v>25</v>
      </c>
      <c r="J214" s="12">
        <f t="shared" si="88"/>
        <v>430.5</v>
      </c>
      <c r="K214" s="13">
        <f t="shared" si="89"/>
        <v>456</v>
      </c>
      <c r="L214" s="13">
        <f t="shared" si="90"/>
        <v>1063.5</v>
      </c>
      <c r="M214" s="12">
        <f t="shared" si="91"/>
        <v>1065</v>
      </c>
      <c r="N214" s="13">
        <f t="shared" si="92"/>
        <v>172.5</v>
      </c>
      <c r="O214" s="12">
        <v>0</v>
      </c>
      <c r="P214" s="13">
        <f t="shared" si="93"/>
        <v>911.5</v>
      </c>
      <c r="Q214" s="13">
        <f t="shared" si="94"/>
        <v>14088.5</v>
      </c>
    </row>
    <row r="215" spans="2:17" s="27" customFormat="1" x14ac:dyDescent="0.2">
      <c r="B215" s="26" t="s">
        <v>533</v>
      </c>
      <c r="C215" s="26" t="s">
        <v>534</v>
      </c>
      <c r="D215" s="26" t="s">
        <v>535</v>
      </c>
      <c r="E215" s="26" t="s">
        <v>18</v>
      </c>
      <c r="F215" s="26" t="s">
        <v>22</v>
      </c>
      <c r="G215" s="5">
        <v>15000</v>
      </c>
      <c r="H215" s="5">
        <v>0</v>
      </c>
      <c r="I215" s="5">
        <v>25</v>
      </c>
      <c r="J215" s="5">
        <f t="shared" si="88"/>
        <v>430.5</v>
      </c>
      <c r="K215" s="6">
        <f t="shared" si="89"/>
        <v>456</v>
      </c>
      <c r="L215" s="6">
        <f t="shared" si="90"/>
        <v>1063.5</v>
      </c>
      <c r="M215" s="5">
        <f t="shared" si="91"/>
        <v>1065</v>
      </c>
      <c r="N215" s="6">
        <f t="shared" si="92"/>
        <v>172.5</v>
      </c>
      <c r="O215" s="5">
        <v>0</v>
      </c>
      <c r="P215" s="6">
        <f t="shared" si="93"/>
        <v>911.5</v>
      </c>
      <c r="Q215" s="6">
        <f t="shared" si="94"/>
        <v>14088.5</v>
      </c>
    </row>
    <row r="216" spans="2:17" s="27" customFormat="1" x14ac:dyDescent="0.2">
      <c r="B216" s="26" t="s">
        <v>536</v>
      </c>
      <c r="C216" s="26" t="s">
        <v>534</v>
      </c>
      <c r="D216" s="26" t="s">
        <v>535</v>
      </c>
      <c r="E216" s="26" t="s">
        <v>18</v>
      </c>
      <c r="F216" s="26" t="s">
        <v>19</v>
      </c>
      <c r="G216" s="5">
        <v>15000</v>
      </c>
      <c r="H216" s="5">
        <v>0</v>
      </c>
      <c r="I216" s="5">
        <v>25</v>
      </c>
      <c r="J216" s="5">
        <f t="shared" si="88"/>
        <v>430.5</v>
      </c>
      <c r="K216" s="6">
        <f t="shared" si="89"/>
        <v>456</v>
      </c>
      <c r="L216" s="6">
        <f t="shared" si="90"/>
        <v>1063.5</v>
      </c>
      <c r="M216" s="5">
        <f t="shared" si="91"/>
        <v>1065</v>
      </c>
      <c r="N216" s="6">
        <f t="shared" si="92"/>
        <v>172.5</v>
      </c>
      <c r="O216" s="5">
        <v>0</v>
      </c>
      <c r="P216" s="6">
        <f t="shared" si="93"/>
        <v>911.5</v>
      </c>
      <c r="Q216" s="6">
        <f t="shared" si="94"/>
        <v>14088.5</v>
      </c>
    </row>
    <row r="217" spans="2:17" s="27" customFormat="1" x14ac:dyDescent="0.2">
      <c r="B217" s="26" t="s">
        <v>538</v>
      </c>
      <c r="C217" s="26" t="s">
        <v>539</v>
      </c>
      <c r="D217" s="26" t="s">
        <v>540</v>
      </c>
      <c r="E217" s="26" t="s">
        <v>18</v>
      </c>
      <c r="F217" s="26" t="s">
        <v>22</v>
      </c>
      <c r="G217" s="5">
        <v>15000</v>
      </c>
      <c r="H217" s="5">
        <v>0</v>
      </c>
      <c r="I217" s="5">
        <v>25</v>
      </c>
      <c r="J217" s="5">
        <f t="shared" si="88"/>
        <v>430.5</v>
      </c>
      <c r="K217" s="6">
        <f t="shared" si="89"/>
        <v>456</v>
      </c>
      <c r="L217" s="6">
        <f t="shared" si="90"/>
        <v>1063.5</v>
      </c>
      <c r="M217" s="5">
        <f t="shared" si="91"/>
        <v>1065</v>
      </c>
      <c r="N217" s="6">
        <f t="shared" si="92"/>
        <v>172.5</v>
      </c>
      <c r="O217" s="5">
        <v>0</v>
      </c>
      <c r="P217" s="6">
        <f t="shared" si="93"/>
        <v>911.5</v>
      </c>
      <c r="Q217" s="6">
        <f t="shared" si="94"/>
        <v>14088.5</v>
      </c>
    </row>
    <row r="218" spans="2:17" s="27" customFormat="1" x14ac:dyDescent="0.2">
      <c r="B218" s="26" t="s">
        <v>541</v>
      </c>
      <c r="C218" s="26" t="s">
        <v>74</v>
      </c>
      <c r="D218" s="26" t="s">
        <v>75</v>
      </c>
      <c r="E218" s="26" t="s">
        <v>18</v>
      </c>
      <c r="F218" s="26" t="s">
        <v>19</v>
      </c>
      <c r="G218" s="5">
        <v>15000</v>
      </c>
      <c r="H218" s="5">
        <v>0</v>
      </c>
      <c r="I218" s="5">
        <v>25</v>
      </c>
      <c r="J218" s="5">
        <f t="shared" si="88"/>
        <v>430.5</v>
      </c>
      <c r="K218" s="6">
        <f t="shared" si="89"/>
        <v>456</v>
      </c>
      <c r="L218" s="6">
        <f t="shared" si="90"/>
        <v>1063.5</v>
      </c>
      <c r="M218" s="5">
        <f t="shared" si="91"/>
        <v>1065</v>
      </c>
      <c r="N218" s="6">
        <f t="shared" si="92"/>
        <v>172.5</v>
      </c>
      <c r="O218" s="5">
        <v>0</v>
      </c>
      <c r="P218" s="6">
        <f t="shared" si="93"/>
        <v>911.5</v>
      </c>
      <c r="Q218" s="6">
        <f t="shared" si="94"/>
        <v>14088.5</v>
      </c>
    </row>
    <row r="219" spans="2:17" s="27" customFormat="1" x14ac:dyDescent="0.2">
      <c r="B219" s="26" t="s">
        <v>542</v>
      </c>
      <c r="C219" s="26" t="s">
        <v>543</v>
      </c>
      <c r="D219" s="29" t="s">
        <v>544</v>
      </c>
      <c r="E219" s="26" t="s">
        <v>18</v>
      </c>
      <c r="F219" s="26" t="s">
        <v>19</v>
      </c>
      <c r="G219" s="5">
        <v>15000</v>
      </c>
      <c r="H219" s="5">
        <v>0</v>
      </c>
      <c r="I219" s="5">
        <v>25</v>
      </c>
      <c r="J219" s="5">
        <f t="shared" si="88"/>
        <v>430.5</v>
      </c>
      <c r="K219" s="6">
        <f t="shared" si="89"/>
        <v>456</v>
      </c>
      <c r="L219" s="6">
        <f t="shared" si="90"/>
        <v>1063.5</v>
      </c>
      <c r="M219" s="5">
        <f t="shared" si="91"/>
        <v>1065</v>
      </c>
      <c r="N219" s="6">
        <f t="shared" si="92"/>
        <v>172.5</v>
      </c>
      <c r="O219" s="5">
        <v>0</v>
      </c>
      <c r="P219" s="6">
        <f t="shared" si="93"/>
        <v>911.5</v>
      </c>
      <c r="Q219" s="6">
        <f t="shared" si="94"/>
        <v>14088.5</v>
      </c>
    </row>
    <row r="220" spans="2:17" s="27" customFormat="1" x14ac:dyDescent="0.2">
      <c r="B220" s="26" t="s">
        <v>574</v>
      </c>
      <c r="C220" s="26" t="s">
        <v>575</v>
      </c>
      <c r="D220" s="29" t="s">
        <v>576</v>
      </c>
      <c r="E220" s="26" t="s">
        <v>18</v>
      </c>
      <c r="F220" s="26" t="s">
        <v>22</v>
      </c>
      <c r="G220" s="5">
        <v>15000</v>
      </c>
      <c r="H220" s="5">
        <v>0</v>
      </c>
      <c r="I220" s="5">
        <v>25</v>
      </c>
      <c r="J220" s="5">
        <f t="shared" si="88"/>
        <v>430.5</v>
      </c>
      <c r="K220" s="6">
        <f t="shared" si="89"/>
        <v>456</v>
      </c>
      <c r="L220" s="6">
        <f t="shared" si="90"/>
        <v>1063.5</v>
      </c>
      <c r="M220" s="5">
        <f t="shared" si="91"/>
        <v>1065</v>
      </c>
      <c r="N220" s="6">
        <f t="shared" si="92"/>
        <v>172.5</v>
      </c>
      <c r="O220" s="5">
        <v>0</v>
      </c>
      <c r="P220" s="6">
        <f t="shared" si="93"/>
        <v>911.5</v>
      </c>
      <c r="Q220" s="6">
        <f t="shared" si="94"/>
        <v>14088.5</v>
      </c>
    </row>
    <row r="221" spans="2:17" s="27" customFormat="1" x14ac:dyDescent="0.2">
      <c r="B221" s="26" t="s">
        <v>583</v>
      </c>
      <c r="C221" s="26" t="s">
        <v>584</v>
      </c>
      <c r="D221" s="29" t="s">
        <v>585</v>
      </c>
      <c r="E221" s="26" t="s">
        <v>18</v>
      </c>
      <c r="F221" s="26" t="s">
        <v>22</v>
      </c>
      <c r="G221" s="5">
        <v>15000</v>
      </c>
      <c r="H221" s="5">
        <v>0</v>
      </c>
      <c r="I221" s="5">
        <v>25</v>
      </c>
      <c r="J221" s="5">
        <f t="shared" si="88"/>
        <v>430.5</v>
      </c>
      <c r="K221" s="6">
        <f t="shared" si="89"/>
        <v>456</v>
      </c>
      <c r="L221" s="6">
        <f t="shared" si="90"/>
        <v>1063.5</v>
      </c>
      <c r="M221" s="5">
        <f t="shared" si="91"/>
        <v>1065</v>
      </c>
      <c r="N221" s="6">
        <f t="shared" si="92"/>
        <v>172.5</v>
      </c>
      <c r="O221" s="5">
        <v>0</v>
      </c>
      <c r="P221" s="6">
        <f t="shared" si="93"/>
        <v>911.5</v>
      </c>
      <c r="Q221" s="6">
        <f t="shared" si="94"/>
        <v>14088.5</v>
      </c>
    </row>
    <row r="222" spans="2:17" s="27" customFormat="1" x14ac:dyDescent="0.2">
      <c r="B222" s="26" t="s">
        <v>587</v>
      </c>
      <c r="C222" s="26" t="s">
        <v>588</v>
      </c>
      <c r="D222" s="29" t="s">
        <v>169</v>
      </c>
      <c r="E222" s="26" t="s">
        <v>18</v>
      </c>
      <c r="F222" s="26" t="s">
        <v>19</v>
      </c>
      <c r="G222" s="5">
        <v>15000</v>
      </c>
      <c r="H222" s="5">
        <v>0</v>
      </c>
      <c r="I222" s="5">
        <v>25</v>
      </c>
      <c r="J222" s="5">
        <f t="shared" si="88"/>
        <v>430.5</v>
      </c>
      <c r="K222" s="6">
        <f t="shared" si="89"/>
        <v>456</v>
      </c>
      <c r="L222" s="6">
        <f t="shared" si="90"/>
        <v>1063.5</v>
      </c>
      <c r="M222" s="5">
        <f t="shared" si="91"/>
        <v>1065</v>
      </c>
      <c r="N222" s="6">
        <f t="shared" si="92"/>
        <v>172.5</v>
      </c>
      <c r="O222" s="5">
        <v>0</v>
      </c>
      <c r="P222" s="6">
        <f t="shared" si="93"/>
        <v>911.5</v>
      </c>
      <c r="Q222" s="6">
        <f t="shared" si="94"/>
        <v>14088.5</v>
      </c>
    </row>
    <row r="223" spans="2:17" s="27" customFormat="1" x14ac:dyDescent="0.2">
      <c r="B223" s="26" t="s">
        <v>589</v>
      </c>
      <c r="C223" s="26" t="s">
        <v>590</v>
      </c>
      <c r="D223" s="29" t="s">
        <v>591</v>
      </c>
      <c r="E223" s="26" t="s">
        <v>18</v>
      </c>
      <c r="F223" s="26" t="s">
        <v>19</v>
      </c>
      <c r="G223" s="5">
        <v>15000</v>
      </c>
      <c r="H223" s="5">
        <v>0</v>
      </c>
      <c r="I223" s="5">
        <v>25</v>
      </c>
      <c r="J223" s="5">
        <f t="shared" si="88"/>
        <v>430.5</v>
      </c>
      <c r="K223" s="6">
        <f t="shared" si="89"/>
        <v>456</v>
      </c>
      <c r="L223" s="6">
        <f t="shared" si="90"/>
        <v>1063.5</v>
      </c>
      <c r="M223" s="5">
        <f t="shared" si="91"/>
        <v>1065</v>
      </c>
      <c r="N223" s="6">
        <f t="shared" si="92"/>
        <v>172.5</v>
      </c>
      <c r="O223" s="5">
        <v>0</v>
      </c>
      <c r="P223" s="6">
        <f t="shared" si="93"/>
        <v>911.5</v>
      </c>
      <c r="Q223" s="6">
        <f t="shared" si="94"/>
        <v>14088.5</v>
      </c>
    </row>
    <row r="224" spans="2:17" s="27" customFormat="1" x14ac:dyDescent="0.2">
      <c r="B224" s="26" t="s">
        <v>545</v>
      </c>
      <c r="C224" s="26" t="s">
        <v>546</v>
      </c>
      <c r="D224" s="26" t="s">
        <v>547</v>
      </c>
      <c r="E224" s="26" t="s">
        <v>18</v>
      </c>
      <c r="F224" s="26" t="s">
        <v>22</v>
      </c>
      <c r="G224" s="5">
        <v>15000</v>
      </c>
      <c r="H224" s="5">
        <v>0</v>
      </c>
      <c r="I224" s="5">
        <v>25</v>
      </c>
      <c r="J224" s="5">
        <f t="shared" si="88"/>
        <v>430.5</v>
      </c>
      <c r="K224" s="6">
        <f t="shared" si="89"/>
        <v>456</v>
      </c>
      <c r="L224" s="6">
        <f t="shared" si="90"/>
        <v>1063.5</v>
      </c>
      <c r="M224" s="5">
        <f t="shared" si="91"/>
        <v>1065</v>
      </c>
      <c r="N224" s="6">
        <f t="shared" si="92"/>
        <v>172.5</v>
      </c>
      <c r="O224" s="5">
        <v>0</v>
      </c>
      <c r="P224" s="6">
        <f t="shared" si="93"/>
        <v>911.5</v>
      </c>
      <c r="Q224" s="6">
        <f t="shared" si="94"/>
        <v>14088.5</v>
      </c>
    </row>
    <row r="225" spans="2:17" s="27" customFormat="1" x14ac:dyDescent="0.2">
      <c r="B225" s="28"/>
      <c r="C225" s="28"/>
      <c r="D225" s="28"/>
      <c r="E225" s="28"/>
      <c r="F225" s="28"/>
      <c r="G225" s="7"/>
      <c r="H225" s="8"/>
      <c r="I225" s="23"/>
      <c r="J225" s="23"/>
      <c r="K225" s="24"/>
      <c r="L225" s="24"/>
      <c r="M225" s="23"/>
      <c r="N225" s="24"/>
      <c r="O225" s="23"/>
      <c r="P225" s="24"/>
      <c r="Q225" s="24"/>
    </row>
    <row r="226" spans="2:17" s="27" customFormat="1" x14ac:dyDescent="0.2">
      <c r="B226" s="25" t="s">
        <v>98</v>
      </c>
      <c r="C226" s="26" t="s">
        <v>44</v>
      </c>
      <c r="D226" s="26" t="s">
        <v>33</v>
      </c>
      <c r="E226" s="26" t="s">
        <v>18</v>
      </c>
      <c r="F226" s="26" t="s">
        <v>19</v>
      </c>
      <c r="G226" s="5">
        <v>33000</v>
      </c>
      <c r="H226" s="5">
        <v>0</v>
      </c>
      <c r="I226" s="16">
        <v>25</v>
      </c>
      <c r="J226" s="16">
        <f>IF(G226&lt;=$I$385*$J$385,G226*$F$392,($I$385*$J$385)*$F$392)</f>
        <v>947.1</v>
      </c>
      <c r="K226" s="11">
        <f>IF(G226&lt;=$I$386*$J$386,G226*$F$393,($I$386*$J$386)*$F$393)</f>
        <v>1003.2</v>
      </c>
      <c r="L226" s="11">
        <f>G226*7.09%</f>
        <v>2339.7000000000003</v>
      </c>
      <c r="M226" s="16">
        <f>G226*7.1%</f>
        <v>2343</v>
      </c>
      <c r="N226" s="11">
        <f>G226*1.15%</f>
        <v>379.5</v>
      </c>
      <c r="O226" s="16">
        <v>15465.46</v>
      </c>
      <c r="P226" s="11">
        <f>H226+I226+J226+K226+O226</f>
        <v>17440.759999999998</v>
      </c>
      <c r="Q226" s="11">
        <f>G226-P226</f>
        <v>15559.240000000002</v>
      </c>
    </row>
    <row r="227" spans="2:17" s="27" customFormat="1" x14ac:dyDescent="0.2">
      <c r="B227" s="25" t="s">
        <v>62</v>
      </c>
      <c r="C227" s="26" t="s">
        <v>44</v>
      </c>
      <c r="D227" s="26" t="s">
        <v>57</v>
      </c>
      <c r="E227" s="26" t="s">
        <v>18</v>
      </c>
      <c r="F227" s="26" t="s">
        <v>19</v>
      </c>
      <c r="G227" s="5">
        <v>21700</v>
      </c>
      <c r="H227" s="5">
        <v>0</v>
      </c>
      <c r="I227" s="5">
        <v>25</v>
      </c>
      <c r="J227" s="5">
        <f>IF(G227&lt;=$I$385*$J$385,G227*$F$392,($I$385*$J$385)*$F$392)</f>
        <v>622.79</v>
      </c>
      <c r="K227" s="6">
        <f>IF(G227&lt;=$I$386*$J$386,G227*$F$393,($I$386*$J$386)*$F$393)</f>
        <v>659.68</v>
      </c>
      <c r="L227" s="6">
        <f>G227*7.09%</f>
        <v>1538.5300000000002</v>
      </c>
      <c r="M227" s="5">
        <f>G227*7.1%</f>
        <v>1540.6999999999998</v>
      </c>
      <c r="N227" s="6">
        <f>G227*1.15%</f>
        <v>249.54999999999998</v>
      </c>
      <c r="O227" s="5">
        <v>100</v>
      </c>
      <c r="P227" s="6">
        <f>H227+I227+J227+K227+O227</f>
        <v>1407.4699999999998</v>
      </c>
      <c r="Q227" s="6">
        <f>G227-P227</f>
        <v>20292.53</v>
      </c>
    </row>
    <row r="228" spans="2:17" s="27" customFormat="1" x14ac:dyDescent="0.2">
      <c r="B228" s="26" t="s">
        <v>177</v>
      </c>
      <c r="C228" s="26" t="s">
        <v>44</v>
      </c>
      <c r="D228" s="26" t="s">
        <v>178</v>
      </c>
      <c r="E228" s="26" t="s">
        <v>18</v>
      </c>
      <c r="F228" s="26" t="s">
        <v>19</v>
      </c>
      <c r="G228" s="5">
        <v>40000</v>
      </c>
      <c r="H228" s="5">
        <v>442.65</v>
      </c>
      <c r="I228" s="12">
        <v>25</v>
      </c>
      <c r="J228" s="12">
        <f>IF(G228&lt;=$I$385*$J$385,G228*$F$392,($I$385*$J$385)*$F$392)</f>
        <v>1148</v>
      </c>
      <c r="K228" s="13">
        <f>IF(G228&lt;=$I$386*$J$386,G228*$F$393,($I$386*$J$386)*$F$393)</f>
        <v>1216</v>
      </c>
      <c r="L228" s="13">
        <f>G228*7.09%</f>
        <v>2836</v>
      </c>
      <c r="M228" s="12">
        <f>G228*7.1%</f>
        <v>2839.9999999999995</v>
      </c>
      <c r="N228" s="13">
        <f>G228*1.15%</f>
        <v>460</v>
      </c>
      <c r="O228" s="12">
        <v>0</v>
      </c>
      <c r="P228" s="13">
        <f>H228+I228+J228+K228+O228</f>
        <v>2831.65</v>
      </c>
      <c r="Q228" s="13">
        <f>G228-P228</f>
        <v>37168.35</v>
      </c>
    </row>
    <row r="229" spans="2:17" s="27" customFormat="1" x14ac:dyDescent="0.2">
      <c r="B229" s="26" t="s">
        <v>256</v>
      </c>
      <c r="C229" s="26" t="s">
        <v>44</v>
      </c>
      <c r="D229" s="26" t="s">
        <v>259</v>
      </c>
      <c r="E229" s="26" t="s">
        <v>18</v>
      </c>
      <c r="F229" s="26" t="s">
        <v>19</v>
      </c>
      <c r="G229" s="5">
        <v>25000</v>
      </c>
      <c r="H229" s="5">
        <v>0</v>
      </c>
      <c r="I229" s="5">
        <v>25</v>
      </c>
      <c r="J229" s="5">
        <f>IF(G229&lt;=$I$385*$J$385,G229*$F$392,($I$385*$J$385)*$F$392)</f>
        <v>717.5</v>
      </c>
      <c r="K229" s="6">
        <f>IF(G229&lt;=$I$386*$J$386,G229*$F$393,($I$386*$J$386)*$F$393)</f>
        <v>760</v>
      </c>
      <c r="L229" s="6">
        <f>G229*7.09%</f>
        <v>1772.5000000000002</v>
      </c>
      <c r="M229" s="5">
        <f>G229*7.1%</f>
        <v>1774.9999999999998</v>
      </c>
      <c r="N229" s="6">
        <f>G229*1.15%</f>
        <v>287.5</v>
      </c>
      <c r="O229" s="5">
        <v>8555.16</v>
      </c>
      <c r="P229" s="6">
        <f>H229+I229+J229+K229+O229</f>
        <v>10057.66</v>
      </c>
      <c r="Q229" s="6">
        <f>G229-P229</f>
        <v>14942.34</v>
      </c>
    </row>
    <row r="230" spans="2:17" s="27" customFormat="1" x14ac:dyDescent="0.2">
      <c r="B230" s="25" t="s">
        <v>498</v>
      </c>
      <c r="C230" s="26" t="s">
        <v>44</v>
      </c>
      <c r="D230" s="26" t="s">
        <v>52</v>
      </c>
      <c r="E230" s="26" t="s">
        <v>18</v>
      </c>
      <c r="F230" s="26" t="s">
        <v>22</v>
      </c>
      <c r="G230" s="5">
        <v>23000</v>
      </c>
      <c r="H230" s="5">
        <v>0</v>
      </c>
      <c r="I230" s="12">
        <v>25</v>
      </c>
      <c r="J230" s="12">
        <f>IF(G230&lt;=$I$385*$J$385,G230*$F$392,($I$385*$J$385)*$F$392)</f>
        <v>660.1</v>
      </c>
      <c r="K230" s="13">
        <f>IF(G230&lt;=$I$386*$J$386,G230*$F$393,($I$386*$J$386)*$F$393)</f>
        <v>699.2</v>
      </c>
      <c r="L230" s="13">
        <f>G230*7.09%</f>
        <v>1630.7</v>
      </c>
      <c r="M230" s="12">
        <f>G230*7.1%</f>
        <v>1632.9999999999998</v>
      </c>
      <c r="N230" s="13">
        <f>G230*1.15%</f>
        <v>264.5</v>
      </c>
      <c r="O230" s="12">
        <v>500</v>
      </c>
      <c r="P230" s="13">
        <f>H230+I230+J230+K230+O230</f>
        <v>1884.3000000000002</v>
      </c>
      <c r="Q230" s="13">
        <f>G230-P230</f>
        <v>21115.7</v>
      </c>
    </row>
    <row r="231" spans="2:17" s="27" customFormat="1" x14ac:dyDescent="0.2">
      <c r="B231" s="28"/>
      <c r="C231" s="28"/>
      <c r="D231" s="28"/>
      <c r="E231" s="28"/>
      <c r="F231" s="28"/>
      <c r="G231" s="7"/>
      <c r="H231" s="8"/>
      <c r="I231" s="18"/>
      <c r="J231" s="18"/>
      <c r="K231" s="17"/>
      <c r="L231" s="17"/>
      <c r="M231" s="18"/>
      <c r="N231" s="17"/>
      <c r="O231" s="18"/>
      <c r="P231" s="17"/>
      <c r="Q231" s="17"/>
    </row>
    <row r="232" spans="2:17" s="27" customFormat="1" x14ac:dyDescent="0.2">
      <c r="B232" s="26" t="s">
        <v>183</v>
      </c>
      <c r="C232" s="26" t="s">
        <v>184</v>
      </c>
      <c r="D232" s="26" t="s">
        <v>455</v>
      </c>
      <c r="E232" s="26" t="s">
        <v>18</v>
      </c>
      <c r="F232" s="26" t="s">
        <v>22</v>
      </c>
      <c r="G232" s="5">
        <v>90000</v>
      </c>
      <c r="H232" s="5">
        <v>9753.19</v>
      </c>
      <c r="I232" s="16">
        <v>25</v>
      </c>
      <c r="J232" s="16">
        <f>IF(G232&lt;=$I$385*$J$385,G232*$F$392,($I$385*$J$385)*$F$392)</f>
        <v>2583</v>
      </c>
      <c r="K232" s="11">
        <f>IF(G232&lt;=$I$386*$J$386,G232*$F$393,($I$386*$J$386)*$F$393)</f>
        <v>2736</v>
      </c>
      <c r="L232" s="11">
        <f>G232*7.09%</f>
        <v>6381</v>
      </c>
      <c r="M232" s="16">
        <f>G232*7.1%</f>
        <v>6389.9999999999991</v>
      </c>
      <c r="N232" s="11">
        <v>890.22</v>
      </c>
      <c r="O232" s="16">
        <v>100</v>
      </c>
      <c r="P232" s="11">
        <f>H232+I232+J232+K232+O232</f>
        <v>15197.19</v>
      </c>
      <c r="Q232" s="11">
        <f>G232-P232</f>
        <v>74802.81</v>
      </c>
    </row>
    <row r="233" spans="2:17" s="27" customFormat="1" x14ac:dyDescent="0.2">
      <c r="B233" s="25" t="s">
        <v>59</v>
      </c>
      <c r="C233" s="26" t="s">
        <v>184</v>
      </c>
      <c r="D233" s="26" t="s">
        <v>61</v>
      </c>
      <c r="E233" s="26" t="s">
        <v>18</v>
      </c>
      <c r="F233" s="26" t="s">
        <v>19</v>
      </c>
      <c r="G233" s="5">
        <v>25600</v>
      </c>
      <c r="H233" s="5">
        <v>0</v>
      </c>
      <c r="I233" s="12">
        <v>25</v>
      </c>
      <c r="J233" s="12">
        <f>IF(G233&lt;=$I$385*$J$385,G233*$F$392,($I$385*$J$385)*$F$392)</f>
        <v>734.72</v>
      </c>
      <c r="K233" s="13">
        <f>IF(G233&lt;=$I$386*$J$386,G233*$F$393,($I$386*$J$386)*$F$393)</f>
        <v>778.24</v>
      </c>
      <c r="L233" s="13">
        <f>G233*7.09%</f>
        <v>1815.0400000000002</v>
      </c>
      <c r="M233" s="12">
        <f>G233*7.1%</f>
        <v>1817.6</v>
      </c>
      <c r="N233" s="13">
        <f>G233*1.15%</f>
        <v>294.39999999999998</v>
      </c>
      <c r="O233" s="12">
        <v>12862.26</v>
      </c>
      <c r="P233" s="13">
        <f>H233+I233+J233+K233+O233</f>
        <v>14400.220000000001</v>
      </c>
      <c r="Q233" s="13">
        <f>G233-P233</f>
        <v>11199.779999999999</v>
      </c>
    </row>
    <row r="234" spans="2:17" s="27" customFormat="1" x14ac:dyDescent="0.2">
      <c r="B234" s="28"/>
      <c r="C234" s="28"/>
      <c r="D234" s="28"/>
      <c r="E234" s="28"/>
      <c r="F234" s="28"/>
      <c r="G234" s="7"/>
      <c r="H234" s="8"/>
      <c r="I234" s="18"/>
      <c r="J234" s="18"/>
      <c r="K234" s="17"/>
      <c r="L234" s="17"/>
      <c r="M234" s="18"/>
      <c r="N234" s="17"/>
      <c r="O234" s="18"/>
      <c r="P234" s="17"/>
      <c r="Q234" s="17"/>
    </row>
    <row r="235" spans="2:17" s="27" customFormat="1" x14ac:dyDescent="0.2">
      <c r="B235" s="25" t="s">
        <v>405</v>
      </c>
      <c r="C235" s="26" t="s">
        <v>40</v>
      </c>
      <c r="D235" s="26" t="s">
        <v>41</v>
      </c>
      <c r="E235" s="26" t="s">
        <v>18</v>
      </c>
      <c r="F235" s="26" t="s">
        <v>19</v>
      </c>
      <c r="G235" s="5">
        <v>65000</v>
      </c>
      <c r="H235" s="5">
        <v>4084.46</v>
      </c>
      <c r="I235" s="16">
        <v>25</v>
      </c>
      <c r="J235" s="16">
        <f t="shared" ref="J235:J240" si="95">IF(G235&lt;=$I$385*$J$385,G235*$F$392,($I$385*$J$385)*$F$392)</f>
        <v>1865.5</v>
      </c>
      <c r="K235" s="11">
        <f t="shared" ref="K235:K240" si="96">IF(G235&lt;=$I$386*$J$386,G235*$F$393,($I$386*$J$386)*$F$393)</f>
        <v>1976</v>
      </c>
      <c r="L235" s="11">
        <f t="shared" ref="L235:L240" si="97">G235*7.09%</f>
        <v>4608.5</v>
      </c>
      <c r="M235" s="16">
        <f t="shared" ref="M235:M240" si="98">G235*7.1%</f>
        <v>4615</v>
      </c>
      <c r="N235" s="11">
        <f t="shared" ref="N235:N240" si="99">G235*1.15%</f>
        <v>747.5</v>
      </c>
      <c r="O235" s="16">
        <v>27151.200000000001</v>
      </c>
      <c r="P235" s="11">
        <f t="shared" ref="P235:P240" si="100">H235+I235+J235+K235+O235</f>
        <v>35102.160000000003</v>
      </c>
      <c r="Q235" s="11">
        <f t="shared" ref="Q235:Q240" si="101">G235-P235</f>
        <v>29897.839999999997</v>
      </c>
    </row>
    <row r="236" spans="2:17" s="27" customFormat="1" x14ac:dyDescent="0.2">
      <c r="B236" s="25" t="s">
        <v>569</v>
      </c>
      <c r="C236" s="26" t="s">
        <v>40</v>
      </c>
      <c r="D236" s="26" t="s">
        <v>561</v>
      </c>
      <c r="E236" s="26" t="s">
        <v>18</v>
      </c>
      <c r="F236" s="26" t="s">
        <v>19</v>
      </c>
      <c r="G236" s="5">
        <v>22000</v>
      </c>
      <c r="H236" s="5">
        <v>0</v>
      </c>
      <c r="I236" s="16">
        <v>25</v>
      </c>
      <c r="J236" s="16">
        <f t="shared" si="95"/>
        <v>631.4</v>
      </c>
      <c r="K236" s="11">
        <f t="shared" si="96"/>
        <v>668.8</v>
      </c>
      <c r="L236" s="11">
        <f t="shared" si="97"/>
        <v>1559.8000000000002</v>
      </c>
      <c r="M236" s="16">
        <f t="shared" si="98"/>
        <v>1561.9999999999998</v>
      </c>
      <c r="N236" s="11">
        <f t="shared" si="99"/>
        <v>253</v>
      </c>
      <c r="O236" s="16">
        <v>100</v>
      </c>
      <c r="P236" s="11">
        <f t="shared" si="100"/>
        <v>1425.1999999999998</v>
      </c>
      <c r="Q236" s="11">
        <f t="shared" si="101"/>
        <v>20574.8</v>
      </c>
    </row>
    <row r="237" spans="2:17" s="27" customFormat="1" x14ac:dyDescent="0.2">
      <c r="B237" s="26" t="s">
        <v>400</v>
      </c>
      <c r="C237" s="26" t="s">
        <v>40</v>
      </c>
      <c r="D237" s="26" t="s">
        <v>561</v>
      </c>
      <c r="E237" s="26" t="s">
        <v>18</v>
      </c>
      <c r="F237" s="26" t="s">
        <v>19</v>
      </c>
      <c r="G237" s="5">
        <v>20000</v>
      </c>
      <c r="H237" s="5">
        <v>0</v>
      </c>
      <c r="I237" s="5">
        <v>25</v>
      </c>
      <c r="J237" s="5">
        <f t="shared" si="95"/>
        <v>574</v>
      </c>
      <c r="K237" s="6">
        <f t="shared" si="96"/>
        <v>608</v>
      </c>
      <c r="L237" s="6">
        <f t="shared" si="97"/>
        <v>1418</v>
      </c>
      <c r="M237" s="5">
        <f t="shared" si="98"/>
        <v>1419.9999999999998</v>
      </c>
      <c r="N237" s="6">
        <f t="shared" si="99"/>
        <v>230</v>
      </c>
      <c r="O237" s="5">
        <v>8830.48</v>
      </c>
      <c r="P237" s="6">
        <f t="shared" si="100"/>
        <v>10037.48</v>
      </c>
      <c r="Q237" s="6">
        <f t="shared" si="101"/>
        <v>9962.52</v>
      </c>
    </row>
    <row r="238" spans="2:17" s="27" customFormat="1" x14ac:dyDescent="0.2">
      <c r="B238" s="25" t="s">
        <v>451</v>
      </c>
      <c r="C238" s="26" t="s">
        <v>40</v>
      </c>
      <c r="D238" s="26" t="s">
        <v>460</v>
      </c>
      <c r="E238" s="26" t="s">
        <v>18</v>
      </c>
      <c r="F238" s="26" t="s">
        <v>19</v>
      </c>
      <c r="G238" s="5">
        <v>28525</v>
      </c>
      <c r="H238" s="5">
        <v>0</v>
      </c>
      <c r="I238" s="5">
        <v>25</v>
      </c>
      <c r="J238" s="5">
        <f t="shared" si="95"/>
        <v>818.66750000000002</v>
      </c>
      <c r="K238" s="6">
        <f t="shared" si="96"/>
        <v>867.16</v>
      </c>
      <c r="L238" s="6">
        <f t="shared" si="97"/>
        <v>2022.4225000000001</v>
      </c>
      <c r="M238" s="5">
        <f t="shared" si="98"/>
        <v>2025.2749999999999</v>
      </c>
      <c r="N238" s="6">
        <f t="shared" si="99"/>
        <v>328.03750000000002</v>
      </c>
      <c r="O238" s="5">
        <v>0</v>
      </c>
      <c r="P238" s="6">
        <f t="shared" si="100"/>
        <v>1710.8274999999999</v>
      </c>
      <c r="Q238" s="6">
        <f t="shared" si="101"/>
        <v>26814.172500000001</v>
      </c>
    </row>
    <row r="239" spans="2:17" s="27" customFormat="1" x14ac:dyDescent="0.2">
      <c r="B239" s="25" t="s">
        <v>383</v>
      </c>
      <c r="C239" s="26" t="s">
        <v>40</v>
      </c>
      <c r="D239" s="26" t="s">
        <v>460</v>
      </c>
      <c r="E239" s="26" t="s">
        <v>18</v>
      </c>
      <c r="F239" s="26" t="s">
        <v>19</v>
      </c>
      <c r="G239" s="5">
        <v>39000</v>
      </c>
      <c r="H239" s="5">
        <v>44.2</v>
      </c>
      <c r="I239" s="12">
        <v>25</v>
      </c>
      <c r="J239" s="12">
        <f t="shared" si="95"/>
        <v>1119.3</v>
      </c>
      <c r="K239" s="13">
        <f t="shared" si="96"/>
        <v>1185.5999999999999</v>
      </c>
      <c r="L239" s="13">
        <f t="shared" si="97"/>
        <v>2765.1000000000004</v>
      </c>
      <c r="M239" s="12">
        <f t="shared" si="98"/>
        <v>2768.9999999999995</v>
      </c>
      <c r="N239" s="13">
        <f t="shared" si="99"/>
        <v>448.5</v>
      </c>
      <c r="O239" s="12">
        <v>16396.71</v>
      </c>
      <c r="P239" s="13">
        <f t="shared" si="100"/>
        <v>18770.809999999998</v>
      </c>
      <c r="Q239" s="13">
        <f t="shared" si="101"/>
        <v>20229.190000000002</v>
      </c>
    </row>
    <row r="240" spans="2:17" s="27" customFormat="1" x14ac:dyDescent="0.2">
      <c r="B240" s="26" t="s">
        <v>347</v>
      </c>
      <c r="C240" s="26" t="s">
        <v>40</v>
      </c>
      <c r="D240" s="26" t="s">
        <v>561</v>
      </c>
      <c r="E240" s="26" t="s">
        <v>18</v>
      </c>
      <c r="F240" s="26" t="s">
        <v>19</v>
      </c>
      <c r="G240" s="5">
        <v>20000</v>
      </c>
      <c r="H240" s="5">
        <v>0</v>
      </c>
      <c r="I240" s="5">
        <v>25</v>
      </c>
      <c r="J240" s="12">
        <f t="shared" si="95"/>
        <v>574</v>
      </c>
      <c r="K240" s="13">
        <f t="shared" si="96"/>
        <v>608</v>
      </c>
      <c r="L240" s="13">
        <f t="shared" si="97"/>
        <v>1418</v>
      </c>
      <c r="M240" s="12">
        <f t="shared" si="98"/>
        <v>1419.9999999999998</v>
      </c>
      <c r="N240" s="13">
        <f t="shared" si="99"/>
        <v>230</v>
      </c>
      <c r="O240" s="12">
        <v>8591.76</v>
      </c>
      <c r="P240" s="13">
        <f t="shared" si="100"/>
        <v>9798.76</v>
      </c>
      <c r="Q240" s="13">
        <f t="shared" si="101"/>
        <v>10201.24</v>
      </c>
    </row>
    <row r="241" spans="2:23" s="27" customFormat="1" x14ac:dyDescent="0.2">
      <c r="B241" s="28"/>
      <c r="C241" s="28"/>
      <c r="D241" s="28"/>
      <c r="E241" s="28"/>
      <c r="F241" s="28"/>
      <c r="G241" s="7"/>
      <c r="H241" s="8"/>
      <c r="I241" s="18"/>
      <c r="J241" s="18"/>
      <c r="K241" s="17"/>
      <c r="L241" s="17"/>
      <c r="M241" s="18"/>
      <c r="N241" s="17"/>
      <c r="O241" s="18"/>
      <c r="P241" s="17"/>
      <c r="Q241" s="17"/>
    </row>
    <row r="242" spans="2:23" s="27" customFormat="1" x14ac:dyDescent="0.2">
      <c r="B242" s="25" t="s">
        <v>120</v>
      </c>
      <c r="C242" s="26" t="s">
        <v>43</v>
      </c>
      <c r="D242" s="26" t="s">
        <v>460</v>
      </c>
      <c r="E242" s="26" t="s">
        <v>18</v>
      </c>
      <c r="F242" s="26" t="s">
        <v>22</v>
      </c>
      <c r="G242" s="5">
        <v>60000</v>
      </c>
      <c r="H242" s="5">
        <v>3486.65</v>
      </c>
      <c r="I242" s="16">
        <v>25</v>
      </c>
      <c r="J242" s="16">
        <f>IF(G242&lt;=$I$385*$J$385,G242*$F$392,($I$385*$J$385)*$F$392)</f>
        <v>1722</v>
      </c>
      <c r="K242" s="11">
        <f>IF(G242&lt;=$I$386*$J$386,G242*$F$393,($I$386*$J$386)*$F$393)</f>
        <v>1824</v>
      </c>
      <c r="L242" s="11">
        <f t="shared" ref="L242:L246" si="102">G242*7.09%</f>
        <v>4254</v>
      </c>
      <c r="M242" s="16">
        <f t="shared" ref="M242:M246" si="103">G242*7.1%</f>
        <v>4260</v>
      </c>
      <c r="N242" s="11">
        <f t="shared" ref="N242:N246" si="104">G242*1.15%</f>
        <v>690</v>
      </c>
      <c r="O242" s="16">
        <v>100</v>
      </c>
      <c r="P242" s="11">
        <f t="shared" ref="P242:P246" si="105">H242+I242+J242+K242+O242</f>
        <v>7157.65</v>
      </c>
      <c r="Q242" s="11">
        <f t="shared" ref="Q242:Q246" si="106">G242-P242</f>
        <v>52842.35</v>
      </c>
    </row>
    <row r="243" spans="2:23" s="27" customFormat="1" x14ac:dyDescent="0.2">
      <c r="B243" s="25" t="s">
        <v>42</v>
      </c>
      <c r="C243" s="26" t="s">
        <v>43</v>
      </c>
      <c r="D243" s="26" t="s">
        <v>460</v>
      </c>
      <c r="E243" s="26" t="s">
        <v>18</v>
      </c>
      <c r="F243" s="26" t="s">
        <v>22</v>
      </c>
      <c r="G243" s="5">
        <v>39000</v>
      </c>
      <c r="H243" s="5">
        <v>301.52</v>
      </c>
      <c r="I243" s="5">
        <v>25</v>
      </c>
      <c r="J243" s="5">
        <f>IF(G243&lt;=$I$385*$J$385,G243*$F$392,($I$385*$J$385)*$F$392)</f>
        <v>1119.3</v>
      </c>
      <c r="K243" s="6">
        <f>IF(G243&lt;=$I$386*$J$386,G243*$F$393,($I$386*$J$386)*$F$393)</f>
        <v>1185.5999999999999</v>
      </c>
      <c r="L243" s="6">
        <f t="shared" si="102"/>
        <v>2765.1000000000004</v>
      </c>
      <c r="M243" s="5">
        <f t="shared" si="103"/>
        <v>2768.9999999999995</v>
      </c>
      <c r="N243" s="6">
        <f t="shared" si="104"/>
        <v>448.5</v>
      </c>
      <c r="O243" s="5">
        <v>1100</v>
      </c>
      <c r="P243" s="6">
        <f t="shared" si="105"/>
        <v>3731.42</v>
      </c>
      <c r="Q243" s="6">
        <f t="shared" si="106"/>
        <v>35268.58</v>
      </c>
      <c r="W243" s="27" t="s">
        <v>550</v>
      </c>
    </row>
    <row r="244" spans="2:23" s="27" customFormat="1" x14ac:dyDescent="0.2">
      <c r="B244" s="26" t="s">
        <v>31</v>
      </c>
      <c r="C244" s="26" t="s">
        <v>43</v>
      </c>
      <c r="D244" s="26" t="s">
        <v>33</v>
      </c>
      <c r="E244" s="26" t="s">
        <v>18</v>
      </c>
      <c r="F244" s="26" t="s">
        <v>19</v>
      </c>
      <c r="G244" s="5">
        <v>25000</v>
      </c>
      <c r="H244" s="5">
        <v>0</v>
      </c>
      <c r="I244" s="5">
        <v>25</v>
      </c>
      <c r="J244" s="5">
        <f>IF(G244&lt;=$I$385*$J$385,G244*$F$392,($I$385*$J$385)*$F$392)</f>
        <v>717.5</v>
      </c>
      <c r="K244" s="6">
        <f>IF(G244&lt;=$I$386*$J$386,G244*$F$393,($I$386*$J$386)*$F$393)</f>
        <v>760</v>
      </c>
      <c r="L244" s="6">
        <f t="shared" si="102"/>
        <v>1772.5000000000002</v>
      </c>
      <c r="M244" s="5">
        <f t="shared" si="103"/>
        <v>1774.9999999999998</v>
      </c>
      <c r="N244" s="6">
        <f t="shared" si="104"/>
        <v>287.5</v>
      </c>
      <c r="O244" s="5">
        <v>10510.16</v>
      </c>
      <c r="P244" s="6">
        <f t="shared" si="105"/>
        <v>12012.66</v>
      </c>
      <c r="Q244" s="6">
        <f t="shared" si="106"/>
        <v>12987.34</v>
      </c>
    </row>
    <row r="245" spans="2:23" s="27" customFormat="1" x14ac:dyDescent="0.2">
      <c r="B245" s="25" t="s">
        <v>412</v>
      </c>
      <c r="C245" s="26" t="s">
        <v>43</v>
      </c>
      <c r="D245" s="26" t="s">
        <v>460</v>
      </c>
      <c r="E245" s="26" t="s">
        <v>18</v>
      </c>
      <c r="F245" s="26" t="s">
        <v>19</v>
      </c>
      <c r="G245" s="5">
        <v>32300</v>
      </c>
      <c r="H245" s="5">
        <v>0</v>
      </c>
      <c r="I245" s="5">
        <v>25</v>
      </c>
      <c r="J245" s="5">
        <f>IF(G245&lt;=$I$385*$J$385,G245*$F$392,($I$385*$J$385)*$F$392)</f>
        <v>927.01</v>
      </c>
      <c r="K245" s="6">
        <f>IF(G245&lt;=$I$386*$J$386,G245*$F$393,($I$386*$J$386)*$F$393)</f>
        <v>981.92</v>
      </c>
      <c r="L245" s="6">
        <f t="shared" si="102"/>
        <v>2290.0700000000002</v>
      </c>
      <c r="M245" s="5">
        <f t="shared" si="103"/>
        <v>2293.2999999999997</v>
      </c>
      <c r="N245" s="6">
        <f t="shared" si="104"/>
        <v>371.45</v>
      </c>
      <c r="O245" s="5">
        <v>13975</v>
      </c>
      <c r="P245" s="6">
        <f t="shared" si="105"/>
        <v>15908.93</v>
      </c>
      <c r="Q245" s="6">
        <f t="shared" si="106"/>
        <v>16391.07</v>
      </c>
    </row>
    <row r="246" spans="2:23" s="27" customFormat="1" x14ac:dyDescent="0.2">
      <c r="B246" s="26" t="s">
        <v>185</v>
      </c>
      <c r="C246" s="26" t="s">
        <v>43</v>
      </c>
      <c r="D246" s="26" t="s">
        <v>465</v>
      </c>
      <c r="E246" s="26" t="s">
        <v>18</v>
      </c>
      <c r="F246" s="26" t="s">
        <v>22</v>
      </c>
      <c r="G246" s="5">
        <v>30000</v>
      </c>
      <c r="H246" s="5">
        <v>0</v>
      </c>
      <c r="I246" s="5">
        <v>25</v>
      </c>
      <c r="J246" s="5">
        <f>IF(G246&lt;=$I$385*$J$385,G246*$F$392,($I$385*$J$385)*$F$392)</f>
        <v>861</v>
      </c>
      <c r="K246" s="6">
        <f>IF(G246&lt;=$I$386*$J$386,G246*$F$393,($I$386*$J$386)*$F$393)</f>
        <v>912</v>
      </c>
      <c r="L246" s="6">
        <f t="shared" si="102"/>
        <v>2127</v>
      </c>
      <c r="M246" s="5">
        <f t="shared" si="103"/>
        <v>2130</v>
      </c>
      <c r="N246" s="6">
        <f t="shared" si="104"/>
        <v>345</v>
      </c>
      <c r="O246" s="5">
        <v>13161.15</v>
      </c>
      <c r="P246" s="6">
        <f t="shared" si="105"/>
        <v>14959.15</v>
      </c>
      <c r="Q246" s="6">
        <f t="shared" si="106"/>
        <v>15040.85</v>
      </c>
    </row>
    <row r="247" spans="2:23" s="27" customFormat="1" x14ac:dyDescent="0.2">
      <c r="B247" s="28"/>
      <c r="C247" s="28"/>
      <c r="D247" s="28"/>
      <c r="E247" s="28"/>
      <c r="F247" s="28"/>
      <c r="G247" s="7"/>
      <c r="H247" s="8"/>
      <c r="I247" s="8"/>
      <c r="J247" s="5"/>
      <c r="K247" s="6"/>
      <c r="L247" s="6"/>
      <c r="M247" s="5"/>
      <c r="N247" s="6"/>
      <c r="O247" s="8"/>
      <c r="P247" s="6"/>
      <c r="Q247" s="6"/>
    </row>
    <row r="248" spans="2:23" s="27" customFormat="1" x14ac:dyDescent="0.2">
      <c r="B248" s="26" t="s">
        <v>158</v>
      </c>
      <c r="C248" s="26" t="s">
        <v>131</v>
      </c>
      <c r="D248" s="26" t="s">
        <v>132</v>
      </c>
      <c r="E248" s="26" t="s">
        <v>18</v>
      </c>
      <c r="F248" s="26" t="s">
        <v>19</v>
      </c>
      <c r="G248" s="5">
        <v>18000</v>
      </c>
      <c r="H248" s="5">
        <v>0</v>
      </c>
      <c r="I248" s="5">
        <v>25</v>
      </c>
      <c r="J248" s="5">
        <f t="shared" ref="J248:J255" si="107">IF(G248&lt;=$I$385*$J$385,G248*$F$392,($I$385*$J$385)*$F$392)</f>
        <v>516.6</v>
      </c>
      <c r="K248" s="6">
        <f t="shared" ref="K248:K255" si="108">IF(G248&lt;=$I$386*$J$386,G248*$F$393,($I$386*$J$386)*$F$393)</f>
        <v>547.20000000000005</v>
      </c>
      <c r="L248" s="6">
        <f t="shared" ref="L248:L255" si="109">G248*7.09%</f>
        <v>1276.2</v>
      </c>
      <c r="M248" s="5">
        <f t="shared" ref="M248:M255" si="110">G248*7.1%</f>
        <v>1277.9999999999998</v>
      </c>
      <c r="N248" s="6">
        <f t="shared" ref="N248:N255" si="111">G248*1.15%</f>
        <v>207</v>
      </c>
      <c r="O248" s="5">
        <v>6781.08</v>
      </c>
      <c r="P248" s="6">
        <f t="shared" ref="P248:P255" si="112">H248+I248+J248+K248+O248</f>
        <v>7869.88</v>
      </c>
      <c r="Q248" s="6">
        <f t="shared" ref="Q248:Q255" si="113">G248-P248</f>
        <v>10130.119999999999</v>
      </c>
    </row>
    <row r="249" spans="2:23" s="27" customFormat="1" x14ac:dyDescent="0.2">
      <c r="B249" s="26" t="s">
        <v>286</v>
      </c>
      <c r="C249" s="26" t="s">
        <v>103</v>
      </c>
      <c r="D249" s="26" t="s">
        <v>205</v>
      </c>
      <c r="E249" s="26" t="s">
        <v>18</v>
      </c>
      <c r="F249" s="26" t="s">
        <v>22</v>
      </c>
      <c r="G249" s="5">
        <v>15650</v>
      </c>
      <c r="H249" s="5">
        <v>0</v>
      </c>
      <c r="I249" s="5">
        <v>25</v>
      </c>
      <c r="J249" s="5">
        <f t="shared" si="107"/>
        <v>449.15499999999997</v>
      </c>
      <c r="K249" s="6">
        <f t="shared" si="108"/>
        <v>475.76</v>
      </c>
      <c r="L249" s="6">
        <f t="shared" si="109"/>
        <v>1109.585</v>
      </c>
      <c r="M249" s="5">
        <f t="shared" si="110"/>
        <v>1111.1499999999999</v>
      </c>
      <c r="N249" s="6">
        <f t="shared" si="111"/>
        <v>179.97499999999999</v>
      </c>
      <c r="O249" s="5">
        <v>0</v>
      </c>
      <c r="P249" s="6">
        <f t="shared" si="112"/>
        <v>949.91499999999996</v>
      </c>
      <c r="Q249" s="6">
        <f t="shared" si="113"/>
        <v>14700.084999999999</v>
      </c>
    </row>
    <row r="250" spans="2:23" s="27" customFormat="1" x14ac:dyDescent="0.2">
      <c r="B250" s="26" t="s">
        <v>206</v>
      </c>
      <c r="C250" s="26" t="s">
        <v>207</v>
      </c>
      <c r="D250" s="26" t="s">
        <v>208</v>
      </c>
      <c r="E250" s="26" t="s">
        <v>18</v>
      </c>
      <c r="F250" s="26" t="s">
        <v>19</v>
      </c>
      <c r="G250" s="5">
        <v>15000</v>
      </c>
      <c r="H250" s="5">
        <v>0</v>
      </c>
      <c r="I250" s="5">
        <v>25</v>
      </c>
      <c r="J250" s="5">
        <f t="shared" si="107"/>
        <v>430.5</v>
      </c>
      <c r="K250" s="6">
        <f t="shared" si="108"/>
        <v>456</v>
      </c>
      <c r="L250" s="6">
        <f t="shared" si="109"/>
        <v>1063.5</v>
      </c>
      <c r="M250" s="5">
        <f t="shared" si="110"/>
        <v>1065</v>
      </c>
      <c r="N250" s="6">
        <f t="shared" si="111"/>
        <v>172.5</v>
      </c>
      <c r="O250" s="5">
        <v>1815.46</v>
      </c>
      <c r="P250" s="6">
        <f t="shared" si="112"/>
        <v>2726.96</v>
      </c>
      <c r="Q250" s="6">
        <f t="shared" si="113"/>
        <v>12273.04</v>
      </c>
    </row>
    <row r="251" spans="2:23" s="27" customFormat="1" x14ac:dyDescent="0.2">
      <c r="B251" s="25" t="s">
        <v>73</v>
      </c>
      <c r="C251" s="26" t="s">
        <v>74</v>
      </c>
      <c r="D251" s="26" t="s">
        <v>75</v>
      </c>
      <c r="E251" s="26" t="s">
        <v>18</v>
      </c>
      <c r="F251" s="26" t="s">
        <v>22</v>
      </c>
      <c r="G251" s="5">
        <v>15100</v>
      </c>
      <c r="H251" s="5">
        <v>0</v>
      </c>
      <c r="I251" s="5">
        <v>25</v>
      </c>
      <c r="J251" s="5">
        <f t="shared" si="107"/>
        <v>433.37</v>
      </c>
      <c r="K251" s="6">
        <f t="shared" si="108"/>
        <v>459.04</v>
      </c>
      <c r="L251" s="6">
        <f t="shared" si="109"/>
        <v>1070.5900000000001</v>
      </c>
      <c r="M251" s="5">
        <f t="shared" si="110"/>
        <v>1072.0999999999999</v>
      </c>
      <c r="N251" s="6">
        <f t="shared" si="111"/>
        <v>173.65</v>
      </c>
      <c r="O251" s="5">
        <v>100</v>
      </c>
      <c r="P251" s="6">
        <f t="shared" si="112"/>
        <v>1017.4100000000001</v>
      </c>
      <c r="Q251" s="6">
        <f t="shared" si="113"/>
        <v>14082.59</v>
      </c>
    </row>
    <row r="252" spans="2:23" s="27" customFormat="1" x14ac:dyDescent="0.2">
      <c r="B252" s="25" t="s">
        <v>124</v>
      </c>
      <c r="C252" s="26" t="s">
        <v>125</v>
      </c>
      <c r="D252" s="26" t="s">
        <v>126</v>
      </c>
      <c r="E252" s="26" t="s">
        <v>18</v>
      </c>
      <c r="F252" s="26" t="s">
        <v>19</v>
      </c>
      <c r="G252" s="5">
        <v>15000</v>
      </c>
      <c r="H252" s="5">
        <v>0</v>
      </c>
      <c r="I252" s="5">
        <v>25</v>
      </c>
      <c r="J252" s="5">
        <f t="shared" si="107"/>
        <v>430.5</v>
      </c>
      <c r="K252" s="6">
        <f t="shared" si="108"/>
        <v>456</v>
      </c>
      <c r="L252" s="6">
        <f t="shared" si="109"/>
        <v>1063.5</v>
      </c>
      <c r="M252" s="5">
        <f t="shared" si="110"/>
        <v>1065</v>
      </c>
      <c r="N252" s="6">
        <f t="shared" si="111"/>
        <v>172.5</v>
      </c>
      <c r="O252" s="5">
        <v>100</v>
      </c>
      <c r="P252" s="6">
        <f t="shared" si="112"/>
        <v>1011.5</v>
      </c>
      <c r="Q252" s="6">
        <f t="shared" si="113"/>
        <v>13988.5</v>
      </c>
    </row>
    <row r="253" spans="2:23" s="27" customFormat="1" x14ac:dyDescent="0.2">
      <c r="B253" s="26" t="s">
        <v>551</v>
      </c>
      <c r="C253" s="26" t="s">
        <v>125</v>
      </c>
      <c r="D253" s="26" t="s">
        <v>225</v>
      </c>
      <c r="E253" s="26" t="s">
        <v>18</v>
      </c>
      <c r="F253" s="26" t="s">
        <v>19</v>
      </c>
      <c r="G253" s="5">
        <v>15000</v>
      </c>
      <c r="H253" s="5">
        <v>0</v>
      </c>
      <c r="I253" s="5">
        <v>25</v>
      </c>
      <c r="J253" s="5">
        <f t="shared" si="107"/>
        <v>430.5</v>
      </c>
      <c r="K253" s="6">
        <f t="shared" si="108"/>
        <v>456</v>
      </c>
      <c r="L253" s="6">
        <f t="shared" si="109"/>
        <v>1063.5</v>
      </c>
      <c r="M253" s="5">
        <f t="shared" si="110"/>
        <v>1065</v>
      </c>
      <c r="N253" s="6">
        <f t="shared" si="111"/>
        <v>172.5</v>
      </c>
      <c r="O253" s="5">
        <v>0</v>
      </c>
      <c r="P253" s="6">
        <f t="shared" si="112"/>
        <v>911.5</v>
      </c>
      <c r="Q253" s="6">
        <f t="shared" si="113"/>
        <v>14088.5</v>
      </c>
    </row>
    <row r="254" spans="2:23" s="27" customFormat="1" x14ac:dyDescent="0.2">
      <c r="B254" s="26" t="s">
        <v>481</v>
      </c>
      <c r="C254" s="26" t="s">
        <v>483</v>
      </c>
      <c r="D254" s="26" t="s">
        <v>482</v>
      </c>
      <c r="E254" s="26" t="s">
        <v>18</v>
      </c>
      <c r="F254" s="26" t="s">
        <v>22</v>
      </c>
      <c r="G254" s="5">
        <v>15000</v>
      </c>
      <c r="H254" s="5">
        <v>0</v>
      </c>
      <c r="I254" s="5">
        <v>25</v>
      </c>
      <c r="J254" s="5">
        <f t="shared" si="107"/>
        <v>430.5</v>
      </c>
      <c r="K254" s="6">
        <f t="shared" si="108"/>
        <v>456</v>
      </c>
      <c r="L254" s="6">
        <f t="shared" si="109"/>
        <v>1063.5</v>
      </c>
      <c r="M254" s="5">
        <f t="shared" si="110"/>
        <v>1065</v>
      </c>
      <c r="N254" s="6">
        <f t="shared" si="111"/>
        <v>172.5</v>
      </c>
      <c r="O254" s="5">
        <v>1100</v>
      </c>
      <c r="P254" s="6">
        <f t="shared" si="112"/>
        <v>2011.5</v>
      </c>
      <c r="Q254" s="6">
        <f t="shared" si="113"/>
        <v>12988.5</v>
      </c>
    </row>
    <row r="255" spans="2:23" s="27" customFormat="1" x14ac:dyDescent="0.2">
      <c r="B255" s="26" t="s">
        <v>204</v>
      </c>
      <c r="C255" s="26" t="s">
        <v>103</v>
      </c>
      <c r="D255" s="26" t="s">
        <v>205</v>
      </c>
      <c r="E255" s="26" t="s">
        <v>18</v>
      </c>
      <c r="F255" s="26" t="s">
        <v>19</v>
      </c>
      <c r="G255" s="5">
        <v>15000</v>
      </c>
      <c r="H255" s="5">
        <v>0</v>
      </c>
      <c r="I255" s="5">
        <v>25</v>
      </c>
      <c r="J255" s="5">
        <f t="shared" si="107"/>
        <v>430.5</v>
      </c>
      <c r="K255" s="6">
        <f t="shared" si="108"/>
        <v>456</v>
      </c>
      <c r="L255" s="6">
        <f t="shared" si="109"/>
        <v>1063.5</v>
      </c>
      <c r="M255" s="5">
        <f t="shared" si="110"/>
        <v>1065</v>
      </c>
      <c r="N255" s="6">
        <f t="shared" si="111"/>
        <v>172.5</v>
      </c>
      <c r="O255" s="5">
        <v>4785.17</v>
      </c>
      <c r="P255" s="6">
        <f t="shared" si="112"/>
        <v>5696.67</v>
      </c>
      <c r="Q255" s="6">
        <f t="shared" si="113"/>
        <v>9303.33</v>
      </c>
    </row>
    <row r="256" spans="2:23" s="42" customFormat="1" x14ac:dyDescent="0.2">
      <c r="B256" s="104"/>
      <c r="C256" s="104"/>
      <c r="D256" s="104"/>
      <c r="E256" s="104"/>
      <c r="F256" s="104"/>
      <c r="G256" s="8"/>
      <c r="H256" s="8"/>
      <c r="I256" s="8"/>
      <c r="J256" s="8"/>
      <c r="K256" s="9"/>
      <c r="L256" s="9"/>
      <c r="M256" s="8"/>
      <c r="N256" s="9"/>
      <c r="O256" s="8"/>
      <c r="P256" s="9"/>
      <c r="Q256" s="9"/>
    </row>
    <row r="257" spans="2:17" s="27" customFormat="1" x14ac:dyDescent="0.2">
      <c r="B257" s="28"/>
      <c r="C257" s="28"/>
      <c r="D257" s="28"/>
      <c r="E257" s="28"/>
      <c r="F257" s="28"/>
      <c r="G257" s="7"/>
      <c r="H257" s="8"/>
      <c r="I257" s="23"/>
      <c r="J257" s="23"/>
      <c r="K257" s="24"/>
      <c r="L257" s="24"/>
      <c r="M257" s="23"/>
      <c r="N257" s="24"/>
      <c r="O257" s="23"/>
      <c r="P257" s="24"/>
      <c r="Q257" s="24"/>
    </row>
    <row r="258" spans="2:17" s="27" customFormat="1" x14ac:dyDescent="0.2">
      <c r="B258" s="25" t="s">
        <v>388</v>
      </c>
      <c r="C258" s="26" t="s">
        <v>47</v>
      </c>
      <c r="D258" s="26" t="s">
        <v>283</v>
      </c>
      <c r="E258" s="26" t="s">
        <v>18</v>
      </c>
      <c r="F258" s="26" t="s">
        <v>22</v>
      </c>
      <c r="G258" s="5">
        <v>70000</v>
      </c>
      <c r="H258" s="5">
        <v>5368.45</v>
      </c>
      <c r="I258" s="16">
        <v>25</v>
      </c>
      <c r="J258" s="16">
        <f t="shared" ref="J258:J274" si="114">IF(G258&lt;=$I$385*$J$385,G258*$F$392,($I$385*$J$385)*$F$392)</f>
        <v>2009</v>
      </c>
      <c r="K258" s="11">
        <f t="shared" ref="K258:K274" si="115">IF(G258&lt;=$I$386*$J$386,G258*$F$393,($I$386*$J$386)*$F$393)</f>
        <v>2128</v>
      </c>
      <c r="L258" s="11">
        <f t="shared" ref="L258:L274" si="116">G258*7.09%</f>
        <v>4963</v>
      </c>
      <c r="M258" s="16">
        <f t="shared" ref="M258:M274" si="117">G258*7.1%</f>
        <v>4970</v>
      </c>
      <c r="N258" s="11">
        <f t="shared" ref="N258:N274" si="118">G258*1.15%</f>
        <v>805</v>
      </c>
      <c r="O258" s="16">
        <v>100</v>
      </c>
      <c r="P258" s="11">
        <f t="shared" ref="P258:P274" si="119">H258+I258+J258+K258+O258</f>
        <v>9630.4500000000007</v>
      </c>
      <c r="Q258" s="11">
        <f t="shared" ref="Q258:Q274" si="120">G258-P258</f>
        <v>60369.55</v>
      </c>
    </row>
    <row r="259" spans="2:17" s="27" customFormat="1" x14ac:dyDescent="0.2">
      <c r="B259" s="25" t="s">
        <v>426</v>
      </c>
      <c r="C259" s="26" t="s">
        <v>47</v>
      </c>
      <c r="D259" s="26" t="s">
        <v>466</v>
      </c>
      <c r="E259" s="26" t="s">
        <v>18</v>
      </c>
      <c r="F259" s="26" t="s">
        <v>19</v>
      </c>
      <c r="G259" s="5">
        <v>65000</v>
      </c>
      <c r="H259" s="5">
        <v>4427.55</v>
      </c>
      <c r="I259" s="5">
        <v>25</v>
      </c>
      <c r="J259" s="5">
        <f t="shared" si="114"/>
        <v>1865.5</v>
      </c>
      <c r="K259" s="6">
        <f t="shared" si="115"/>
        <v>1976</v>
      </c>
      <c r="L259" s="6">
        <f t="shared" si="116"/>
        <v>4608.5</v>
      </c>
      <c r="M259" s="5">
        <f t="shared" si="117"/>
        <v>4615</v>
      </c>
      <c r="N259" s="6">
        <f t="shared" si="118"/>
        <v>747.5</v>
      </c>
      <c r="O259" s="5">
        <v>5100</v>
      </c>
      <c r="P259" s="6">
        <f t="shared" si="119"/>
        <v>13394.05</v>
      </c>
      <c r="Q259" s="6">
        <f t="shared" si="120"/>
        <v>51605.95</v>
      </c>
    </row>
    <row r="260" spans="2:17" s="27" customFormat="1" x14ac:dyDescent="0.2">
      <c r="B260" s="25" t="s">
        <v>83</v>
      </c>
      <c r="C260" s="26" t="s">
        <v>47</v>
      </c>
      <c r="D260" s="26" t="s">
        <v>466</v>
      </c>
      <c r="E260" s="26" t="s">
        <v>18</v>
      </c>
      <c r="F260" s="26" t="s">
        <v>22</v>
      </c>
      <c r="G260" s="5">
        <v>65000</v>
      </c>
      <c r="H260" s="5">
        <v>4084.46</v>
      </c>
      <c r="I260" s="5">
        <v>25</v>
      </c>
      <c r="J260" s="5">
        <f t="shared" si="114"/>
        <v>1865.5</v>
      </c>
      <c r="K260" s="6">
        <f t="shared" si="115"/>
        <v>1976</v>
      </c>
      <c r="L260" s="6">
        <f t="shared" si="116"/>
        <v>4608.5</v>
      </c>
      <c r="M260" s="5">
        <f t="shared" si="117"/>
        <v>4615</v>
      </c>
      <c r="N260" s="6">
        <f t="shared" si="118"/>
        <v>747.5</v>
      </c>
      <c r="O260" s="5">
        <v>21815.46</v>
      </c>
      <c r="P260" s="6">
        <f t="shared" si="119"/>
        <v>29766.42</v>
      </c>
      <c r="Q260" s="6">
        <f t="shared" si="120"/>
        <v>35233.58</v>
      </c>
    </row>
    <row r="261" spans="2:17" s="27" customFormat="1" x14ac:dyDescent="0.2">
      <c r="B261" s="25" t="s">
        <v>376</v>
      </c>
      <c r="C261" s="26" t="s">
        <v>47</v>
      </c>
      <c r="D261" s="26" t="s">
        <v>460</v>
      </c>
      <c r="E261" s="26" t="s">
        <v>18</v>
      </c>
      <c r="F261" s="26" t="s">
        <v>19</v>
      </c>
      <c r="G261" s="5">
        <v>38000</v>
      </c>
      <c r="H261" s="5">
        <v>160.38</v>
      </c>
      <c r="I261" s="5">
        <v>25</v>
      </c>
      <c r="J261" s="5">
        <f t="shared" si="114"/>
        <v>1090.5999999999999</v>
      </c>
      <c r="K261" s="6">
        <f t="shared" si="115"/>
        <v>1155.2</v>
      </c>
      <c r="L261" s="6">
        <f t="shared" si="116"/>
        <v>2694.2000000000003</v>
      </c>
      <c r="M261" s="5">
        <f t="shared" si="117"/>
        <v>2697.9999999999995</v>
      </c>
      <c r="N261" s="6">
        <f t="shared" si="118"/>
        <v>437</v>
      </c>
      <c r="O261" s="5">
        <v>100</v>
      </c>
      <c r="P261" s="6">
        <f t="shared" si="119"/>
        <v>2531.1800000000003</v>
      </c>
      <c r="Q261" s="6">
        <f t="shared" si="120"/>
        <v>35468.82</v>
      </c>
    </row>
    <row r="262" spans="2:17" s="27" customFormat="1" x14ac:dyDescent="0.2">
      <c r="B262" s="25" t="s">
        <v>428</v>
      </c>
      <c r="C262" s="26" t="s">
        <v>47</v>
      </c>
      <c r="D262" s="26" t="s">
        <v>460</v>
      </c>
      <c r="E262" s="26" t="s">
        <v>18</v>
      </c>
      <c r="F262" s="26" t="s">
        <v>22</v>
      </c>
      <c r="G262" s="5">
        <v>45000</v>
      </c>
      <c r="H262" s="5">
        <v>891.01</v>
      </c>
      <c r="I262" s="5">
        <v>25</v>
      </c>
      <c r="J262" s="5">
        <f t="shared" si="114"/>
        <v>1291.5</v>
      </c>
      <c r="K262" s="6">
        <f t="shared" si="115"/>
        <v>1368</v>
      </c>
      <c r="L262" s="6">
        <f t="shared" si="116"/>
        <v>3190.5</v>
      </c>
      <c r="M262" s="5">
        <f t="shared" si="117"/>
        <v>3194.9999999999995</v>
      </c>
      <c r="N262" s="6">
        <f t="shared" si="118"/>
        <v>517.5</v>
      </c>
      <c r="O262" s="5">
        <v>1815.46</v>
      </c>
      <c r="P262" s="6">
        <f t="shared" si="119"/>
        <v>5390.97</v>
      </c>
      <c r="Q262" s="6">
        <f t="shared" si="120"/>
        <v>39609.03</v>
      </c>
    </row>
    <row r="263" spans="2:17" s="27" customFormat="1" x14ac:dyDescent="0.2">
      <c r="B263" s="25" t="s">
        <v>427</v>
      </c>
      <c r="C263" s="26" t="s">
        <v>47</v>
      </c>
      <c r="D263" s="26" t="s">
        <v>467</v>
      </c>
      <c r="E263" s="26" t="s">
        <v>18</v>
      </c>
      <c r="F263" s="26" t="s">
        <v>19</v>
      </c>
      <c r="G263" s="5">
        <v>60000</v>
      </c>
      <c r="H263" s="5">
        <v>3486.65</v>
      </c>
      <c r="I263" s="5">
        <v>25</v>
      </c>
      <c r="J263" s="5">
        <f t="shared" si="114"/>
        <v>1722</v>
      </c>
      <c r="K263" s="6">
        <f t="shared" si="115"/>
        <v>1824</v>
      </c>
      <c r="L263" s="6">
        <f t="shared" si="116"/>
        <v>4254</v>
      </c>
      <c r="M263" s="5">
        <f t="shared" si="117"/>
        <v>4260</v>
      </c>
      <c r="N263" s="6">
        <f t="shared" si="118"/>
        <v>690</v>
      </c>
      <c r="O263" s="5">
        <v>600</v>
      </c>
      <c r="P263" s="6">
        <f t="shared" si="119"/>
        <v>7657.65</v>
      </c>
      <c r="Q263" s="6">
        <f t="shared" si="120"/>
        <v>52342.35</v>
      </c>
    </row>
    <row r="264" spans="2:17" s="27" customFormat="1" x14ac:dyDescent="0.2">
      <c r="B264" s="25" t="s">
        <v>100</v>
      </c>
      <c r="C264" s="26" t="s">
        <v>47</v>
      </c>
      <c r="D264" s="26" t="s">
        <v>460</v>
      </c>
      <c r="E264" s="26" t="s">
        <v>18</v>
      </c>
      <c r="F264" s="26" t="s">
        <v>22</v>
      </c>
      <c r="G264" s="5">
        <v>57000</v>
      </c>
      <c r="H264" s="5">
        <v>2922.11</v>
      </c>
      <c r="I264" s="5">
        <v>25</v>
      </c>
      <c r="J264" s="5">
        <f t="shared" si="114"/>
        <v>1635.9</v>
      </c>
      <c r="K264" s="6">
        <f t="shared" si="115"/>
        <v>1732.8</v>
      </c>
      <c r="L264" s="6">
        <f t="shared" si="116"/>
        <v>4041.3</v>
      </c>
      <c r="M264" s="5">
        <f t="shared" si="117"/>
        <v>4046.9999999999995</v>
      </c>
      <c r="N264" s="6">
        <f t="shared" si="118"/>
        <v>655.5</v>
      </c>
      <c r="O264" s="5">
        <v>31508</v>
      </c>
      <c r="P264" s="6">
        <f t="shared" si="119"/>
        <v>37823.81</v>
      </c>
      <c r="Q264" s="6">
        <f t="shared" si="120"/>
        <v>19176.190000000002</v>
      </c>
    </row>
    <row r="265" spans="2:17" s="27" customFormat="1" x14ac:dyDescent="0.2">
      <c r="B265" s="25" t="s">
        <v>549</v>
      </c>
      <c r="C265" s="26" t="s">
        <v>47</v>
      </c>
      <c r="D265" s="26" t="s">
        <v>460</v>
      </c>
      <c r="E265" s="26" t="s">
        <v>18</v>
      </c>
      <c r="F265" s="26" t="s">
        <v>22</v>
      </c>
      <c r="G265" s="5">
        <v>63000</v>
      </c>
      <c r="H265" s="5">
        <v>4051.19</v>
      </c>
      <c r="I265" s="5">
        <v>25</v>
      </c>
      <c r="J265" s="5">
        <f t="shared" si="114"/>
        <v>1808.1</v>
      </c>
      <c r="K265" s="6">
        <f t="shared" si="115"/>
        <v>1915.2</v>
      </c>
      <c r="L265" s="6">
        <f t="shared" si="116"/>
        <v>4466.7000000000007</v>
      </c>
      <c r="M265" s="5">
        <f t="shared" si="117"/>
        <v>4473</v>
      </c>
      <c r="N265" s="6">
        <f t="shared" si="118"/>
        <v>724.5</v>
      </c>
      <c r="O265" s="5">
        <v>9330</v>
      </c>
      <c r="P265" s="6">
        <f t="shared" si="119"/>
        <v>17129.489999999998</v>
      </c>
      <c r="Q265" s="6">
        <f t="shared" si="120"/>
        <v>45870.51</v>
      </c>
    </row>
    <row r="266" spans="2:17" s="27" customFormat="1" x14ac:dyDescent="0.2">
      <c r="B266" s="25" t="s">
        <v>429</v>
      </c>
      <c r="C266" s="26" t="s">
        <v>47</v>
      </c>
      <c r="D266" s="26" t="s">
        <v>460</v>
      </c>
      <c r="E266" s="26" t="s">
        <v>18</v>
      </c>
      <c r="F266" s="26" t="s">
        <v>22</v>
      </c>
      <c r="G266" s="5">
        <v>40000</v>
      </c>
      <c r="H266" s="5">
        <v>185.33</v>
      </c>
      <c r="I266" s="5">
        <v>25</v>
      </c>
      <c r="J266" s="5">
        <f t="shared" si="114"/>
        <v>1148</v>
      </c>
      <c r="K266" s="6">
        <f t="shared" si="115"/>
        <v>1216</v>
      </c>
      <c r="L266" s="6">
        <f t="shared" si="116"/>
        <v>2836</v>
      </c>
      <c r="M266" s="5">
        <f t="shared" si="117"/>
        <v>2839.9999999999995</v>
      </c>
      <c r="N266" s="6">
        <f t="shared" si="118"/>
        <v>460</v>
      </c>
      <c r="O266" s="5">
        <v>19452.96</v>
      </c>
      <c r="P266" s="6">
        <f t="shared" si="119"/>
        <v>22027.29</v>
      </c>
      <c r="Q266" s="6">
        <f t="shared" si="120"/>
        <v>17972.71</v>
      </c>
    </row>
    <row r="267" spans="2:17" s="27" customFormat="1" x14ac:dyDescent="0.2">
      <c r="B267" s="25" t="s">
        <v>401</v>
      </c>
      <c r="C267" s="26" t="s">
        <v>47</v>
      </c>
      <c r="D267" s="26" t="s">
        <v>282</v>
      </c>
      <c r="E267" s="26" t="s">
        <v>18</v>
      </c>
      <c r="F267" s="26" t="s">
        <v>22</v>
      </c>
      <c r="G267" s="5">
        <v>65000</v>
      </c>
      <c r="H267" s="5">
        <v>4084.46</v>
      </c>
      <c r="I267" s="5">
        <v>25</v>
      </c>
      <c r="J267" s="5">
        <f t="shared" si="114"/>
        <v>1865.5</v>
      </c>
      <c r="K267" s="6">
        <f t="shared" si="115"/>
        <v>1976</v>
      </c>
      <c r="L267" s="6">
        <f t="shared" si="116"/>
        <v>4608.5</v>
      </c>
      <c r="M267" s="5">
        <f t="shared" si="117"/>
        <v>4615</v>
      </c>
      <c r="N267" s="6">
        <f t="shared" si="118"/>
        <v>747.5</v>
      </c>
      <c r="O267" s="5">
        <v>1815.46</v>
      </c>
      <c r="P267" s="6">
        <f t="shared" si="119"/>
        <v>9766.42</v>
      </c>
      <c r="Q267" s="6">
        <f t="shared" si="120"/>
        <v>55233.58</v>
      </c>
    </row>
    <row r="268" spans="2:17" s="27" customFormat="1" x14ac:dyDescent="0.2">
      <c r="B268" s="26" t="s">
        <v>193</v>
      </c>
      <c r="C268" s="26" t="s">
        <v>47</v>
      </c>
      <c r="D268" s="26" t="s">
        <v>466</v>
      </c>
      <c r="E268" s="26" t="s">
        <v>18</v>
      </c>
      <c r="F268" s="26" t="s">
        <v>22</v>
      </c>
      <c r="G268" s="5">
        <v>55000</v>
      </c>
      <c r="H268" s="5">
        <v>2302.36</v>
      </c>
      <c r="I268" s="5">
        <v>25</v>
      </c>
      <c r="J268" s="5">
        <f t="shared" si="114"/>
        <v>1578.5</v>
      </c>
      <c r="K268" s="6">
        <f t="shared" si="115"/>
        <v>1672</v>
      </c>
      <c r="L268" s="6">
        <f t="shared" si="116"/>
        <v>3899.5000000000005</v>
      </c>
      <c r="M268" s="5">
        <f t="shared" si="117"/>
        <v>3904.9999999999995</v>
      </c>
      <c r="N268" s="6">
        <f t="shared" si="118"/>
        <v>632.5</v>
      </c>
      <c r="O268" s="5">
        <v>2315.46</v>
      </c>
      <c r="P268" s="6">
        <f t="shared" si="119"/>
        <v>7893.3200000000006</v>
      </c>
      <c r="Q268" s="6">
        <f t="shared" si="120"/>
        <v>47106.68</v>
      </c>
    </row>
    <row r="269" spans="2:17" s="42" customFormat="1" x14ac:dyDescent="0.2">
      <c r="B269" s="25" t="s">
        <v>136</v>
      </c>
      <c r="C269" s="26" t="s">
        <v>47</v>
      </c>
      <c r="D269" s="26" t="s">
        <v>460</v>
      </c>
      <c r="E269" s="26" t="s">
        <v>18</v>
      </c>
      <c r="F269" s="26" t="s">
        <v>22</v>
      </c>
      <c r="G269" s="5">
        <v>60000</v>
      </c>
      <c r="H269" s="5">
        <v>3143.56</v>
      </c>
      <c r="I269" s="5">
        <v>25</v>
      </c>
      <c r="J269" s="5">
        <f t="shared" si="114"/>
        <v>1722</v>
      </c>
      <c r="K269" s="6">
        <f t="shared" si="115"/>
        <v>1824</v>
      </c>
      <c r="L269" s="6">
        <f t="shared" si="116"/>
        <v>4254</v>
      </c>
      <c r="M269" s="5">
        <f t="shared" si="117"/>
        <v>4260</v>
      </c>
      <c r="N269" s="6">
        <f t="shared" si="118"/>
        <v>690</v>
      </c>
      <c r="O269" s="5">
        <v>18560.86</v>
      </c>
      <c r="P269" s="6">
        <f t="shared" si="119"/>
        <v>25275.42</v>
      </c>
      <c r="Q269" s="6">
        <f t="shared" si="120"/>
        <v>34724.58</v>
      </c>
    </row>
    <row r="270" spans="2:17" s="42" customFormat="1" x14ac:dyDescent="0.2">
      <c r="B270" s="26" t="s">
        <v>236</v>
      </c>
      <c r="C270" s="26" t="s">
        <v>47</v>
      </c>
      <c r="D270" s="26" t="s">
        <v>57</v>
      </c>
      <c r="E270" s="26" t="s">
        <v>18</v>
      </c>
      <c r="F270" s="26" t="s">
        <v>19</v>
      </c>
      <c r="G270" s="5">
        <v>23000</v>
      </c>
      <c r="H270" s="5">
        <v>0</v>
      </c>
      <c r="I270" s="5">
        <v>25</v>
      </c>
      <c r="J270" s="5">
        <f t="shared" si="114"/>
        <v>660.1</v>
      </c>
      <c r="K270" s="6">
        <f t="shared" si="115"/>
        <v>699.2</v>
      </c>
      <c r="L270" s="6">
        <f t="shared" si="116"/>
        <v>1630.7</v>
      </c>
      <c r="M270" s="5">
        <f t="shared" si="117"/>
        <v>1632.9999999999998</v>
      </c>
      <c r="N270" s="6">
        <f t="shared" si="118"/>
        <v>264.5</v>
      </c>
      <c r="O270" s="5">
        <v>5922.86</v>
      </c>
      <c r="P270" s="6">
        <f t="shared" si="119"/>
        <v>7307.16</v>
      </c>
      <c r="Q270" s="6">
        <f t="shared" si="120"/>
        <v>15692.84</v>
      </c>
    </row>
    <row r="271" spans="2:17" s="42" customFormat="1" x14ac:dyDescent="0.2">
      <c r="B271" s="26" t="s">
        <v>263</v>
      </c>
      <c r="C271" s="26" t="s">
        <v>47</v>
      </c>
      <c r="D271" s="26" t="s">
        <v>460</v>
      </c>
      <c r="E271" s="26" t="s">
        <v>18</v>
      </c>
      <c r="F271" s="26" t="s">
        <v>22</v>
      </c>
      <c r="G271" s="5">
        <v>35000</v>
      </c>
      <c r="H271" s="5">
        <v>0</v>
      </c>
      <c r="I271" s="5">
        <v>25</v>
      </c>
      <c r="J271" s="5">
        <f t="shared" si="114"/>
        <v>1004.5</v>
      </c>
      <c r="K271" s="6">
        <f t="shared" si="115"/>
        <v>1064</v>
      </c>
      <c r="L271" s="6">
        <f t="shared" si="116"/>
        <v>2481.5</v>
      </c>
      <c r="M271" s="5">
        <f t="shared" si="117"/>
        <v>2485</v>
      </c>
      <c r="N271" s="6">
        <f t="shared" si="118"/>
        <v>402.5</v>
      </c>
      <c r="O271" s="5">
        <v>1100</v>
      </c>
      <c r="P271" s="6">
        <f t="shared" si="119"/>
        <v>3193.5</v>
      </c>
      <c r="Q271" s="6">
        <f t="shared" si="120"/>
        <v>31806.5</v>
      </c>
    </row>
    <row r="272" spans="2:17" s="42" customFormat="1" x14ac:dyDescent="0.2">
      <c r="B272" s="25" t="s">
        <v>140</v>
      </c>
      <c r="C272" s="26" t="s">
        <v>47</v>
      </c>
      <c r="D272" s="26" t="s">
        <v>460</v>
      </c>
      <c r="E272" s="26" t="s">
        <v>18</v>
      </c>
      <c r="F272" s="26" t="s">
        <v>19</v>
      </c>
      <c r="G272" s="5">
        <v>40000</v>
      </c>
      <c r="H272" s="5">
        <v>185.33</v>
      </c>
      <c r="I272" s="5">
        <v>25</v>
      </c>
      <c r="J272" s="5">
        <f t="shared" si="114"/>
        <v>1148</v>
      </c>
      <c r="K272" s="6">
        <f t="shared" si="115"/>
        <v>1216</v>
      </c>
      <c r="L272" s="6">
        <f t="shared" si="116"/>
        <v>2836</v>
      </c>
      <c r="M272" s="5">
        <f t="shared" si="117"/>
        <v>2839.9999999999995</v>
      </c>
      <c r="N272" s="6">
        <f t="shared" si="118"/>
        <v>460</v>
      </c>
      <c r="O272" s="5">
        <v>2315.46</v>
      </c>
      <c r="P272" s="6">
        <f t="shared" si="119"/>
        <v>4889.79</v>
      </c>
      <c r="Q272" s="6">
        <f t="shared" si="120"/>
        <v>35110.21</v>
      </c>
    </row>
    <row r="273" spans="2:17" s="27" customFormat="1" x14ac:dyDescent="0.2">
      <c r="B273" s="26" t="s">
        <v>148</v>
      </c>
      <c r="C273" s="26" t="s">
        <v>47</v>
      </c>
      <c r="D273" s="26" t="s">
        <v>460</v>
      </c>
      <c r="E273" s="26" t="s">
        <v>18</v>
      </c>
      <c r="F273" s="26" t="s">
        <v>22</v>
      </c>
      <c r="G273" s="5">
        <v>50000</v>
      </c>
      <c r="H273" s="5">
        <v>1854</v>
      </c>
      <c r="I273" s="5">
        <v>25</v>
      </c>
      <c r="J273" s="5">
        <f t="shared" si="114"/>
        <v>1435</v>
      </c>
      <c r="K273" s="6">
        <f t="shared" si="115"/>
        <v>1520</v>
      </c>
      <c r="L273" s="6">
        <f>G273*7.09%</f>
        <v>3545.0000000000005</v>
      </c>
      <c r="M273" s="5">
        <f>G273*7.1%</f>
        <v>3549.9999999999995</v>
      </c>
      <c r="N273" s="6">
        <f>G273*1.15%</f>
        <v>575</v>
      </c>
      <c r="O273" s="5">
        <v>12955</v>
      </c>
      <c r="P273" s="6">
        <f>H273+I273+J273+K273+O273</f>
        <v>17789</v>
      </c>
      <c r="Q273" s="6">
        <f>G273-P273</f>
        <v>32211</v>
      </c>
    </row>
    <row r="274" spans="2:17" s="42" customFormat="1" x14ac:dyDescent="0.2">
      <c r="B274" s="26" t="s">
        <v>452</v>
      </c>
      <c r="C274" s="26" t="s">
        <v>47</v>
      </c>
      <c r="D274" s="26" t="s">
        <v>460</v>
      </c>
      <c r="E274" s="26" t="s">
        <v>18</v>
      </c>
      <c r="F274" s="26" t="s">
        <v>22</v>
      </c>
      <c r="G274" s="5">
        <v>40000</v>
      </c>
      <c r="H274" s="5">
        <v>442.65</v>
      </c>
      <c r="I274" s="5">
        <v>25</v>
      </c>
      <c r="J274" s="5">
        <f t="shared" si="114"/>
        <v>1148</v>
      </c>
      <c r="K274" s="6">
        <f t="shared" si="115"/>
        <v>1216</v>
      </c>
      <c r="L274" s="6">
        <f t="shared" si="116"/>
        <v>2836</v>
      </c>
      <c r="M274" s="5">
        <f t="shared" si="117"/>
        <v>2839.9999999999995</v>
      </c>
      <c r="N274" s="6">
        <f t="shared" si="118"/>
        <v>460</v>
      </c>
      <c r="O274" s="5">
        <v>6100</v>
      </c>
      <c r="P274" s="6">
        <f t="shared" si="119"/>
        <v>8931.65</v>
      </c>
      <c r="Q274" s="6">
        <f t="shared" si="120"/>
        <v>31068.35</v>
      </c>
    </row>
    <row r="275" spans="2:17" s="27" customFormat="1" ht="15" customHeight="1" x14ac:dyDescent="0.2">
      <c r="B275" s="104"/>
      <c r="C275" s="104"/>
      <c r="D275" s="104"/>
      <c r="E275" s="104"/>
      <c r="F275" s="104"/>
      <c r="G275" s="8"/>
      <c r="H275" s="8"/>
      <c r="I275" s="8"/>
      <c r="J275" s="8"/>
      <c r="K275" s="9"/>
      <c r="L275" s="9"/>
      <c r="M275" s="8"/>
      <c r="N275" s="9"/>
      <c r="O275" s="8"/>
      <c r="P275" s="9"/>
      <c r="Q275" s="9"/>
    </row>
    <row r="276" spans="2:17" s="27" customFormat="1" x14ac:dyDescent="0.2">
      <c r="B276" s="31" t="s">
        <v>234</v>
      </c>
      <c r="C276" s="29" t="s">
        <v>86</v>
      </c>
      <c r="D276" s="26" t="s">
        <v>235</v>
      </c>
      <c r="E276" s="29" t="s">
        <v>18</v>
      </c>
      <c r="F276" s="26" t="s">
        <v>19</v>
      </c>
      <c r="G276" s="5">
        <v>65000</v>
      </c>
      <c r="H276" s="5">
        <v>4427.55</v>
      </c>
      <c r="I276" s="5">
        <v>25</v>
      </c>
      <c r="J276" s="5">
        <f>IF(G276&lt;=$I$385*$J$385,G276*$F$392,($I$385*$J$385)*$F$392)</f>
        <v>1865.5</v>
      </c>
      <c r="K276" s="6">
        <f>IF(G276&lt;=$I$386*$J$386,G276*$F$393,($I$386*$J$386)*$F$393)</f>
        <v>1976</v>
      </c>
      <c r="L276" s="6">
        <f t="shared" ref="L276:L280" si="121">G276*7.09%</f>
        <v>4608.5</v>
      </c>
      <c r="M276" s="5">
        <f t="shared" ref="M276:M280" si="122">G276*7.1%</f>
        <v>4615</v>
      </c>
      <c r="N276" s="6">
        <f t="shared" ref="N276:N280" si="123">G276*1.15%</f>
        <v>747.5</v>
      </c>
      <c r="O276" s="5">
        <v>4109.32</v>
      </c>
      <c r="P276" s="6">
        <f t="shared" ref="P276:P280" si="124">H276+I276+J276+K276+O276</f>
        <v>12403.369999999999</v>
      </c>
      <c r="Q276" s="6">
        <f t="shared" ref="Q276:Q280" si="125">G276-P276</f>
        <v>52596.630000000005</v>
      </c>
    </row>
    <row r="277" spans="2:17" s="27" customFormat="1" x14ac:dyDescent="0.2">
      <c r="B277" s="25" t="s">
        <v>418</v>
      </c>
      <c r="C277" s="26" t="s">
        <v>86</v>
      </c>
      <c r="D277" s="26" t="s">
        <v>460</v>
      </c>
      <c r="E277" s="26" t="s">
        <v>18</v>
      </c>
      <c r="F277" s="26" t="s">
        <v>19</v>
      </c>
      <c r="G277" s="5">
        <v>40000</v>
      </c>
      <c r="H277" s="5">
        <v>185.33</v>
      </c>
      <c r="I277" s="5">
        <v>25</v>
      </c>
      <c r="J277" s="5">
        <f>IF(G277&lt;=$I$385*$J$385,G277*$F$392,($I$385*$J$385)*$F$392)</f>
        <v>1148</v>
      </c>
      <c r="K277" s="6">
        <f>IF(G277&lt;=$I$386*$J$386,G277*$F$393,($I$386*$J$386)*$F$393)</f>
        <v>1216</v>
      </c>
      <c r="L277" s="6">
        <f t="shared" si="121"/>
        <v>2836</v>
      </c>
      <c r="M277" s="5">
        <f t="shared" si="122"/>
        <v>2839.9999999999995</v>
      </c>
      <c r="N277" s="6">
        <f t="shared" si="123"/>
        <v>460</v>
      </c>
      <c r="O277" s="5">
        <v>1815.46</v>
      </c>
      <c r="P277" s="6">
        <f t="shared" si="124"/>
        <v>4389.79</v>
      </c>
      <c r="Q277" s="6">
        <f t="shared" si="125"/>
        <v>35610.21</v>
      </c>
    </row>
    <row r="278" spans="2:17" s="27" customFormat="1" x14ac:dyDescent="0.2">
      <c r="B278" s="25" t="s">
        <v>118</v>
      </c>
      <c r="C278" s="26" t="s">
        <v>86</v>
      </c>
      <c r="D278" s="26" t="s">
        <v>460</v>
      </c>
      <c r="E278" s="26" t="s">
        <v>18</v>
      </c>
      <c r="F278" s="26" t="s">
        <v>19</v>
      </c>
      <c r="G278" s="5">
        <v>40000</v>
      </c>
      <c r="H278" s="5">
        <v>442.65</v>
      </c>
      <c r="I278" s="5">
        <v>25</v>
      </c>
      <c r="J278" s="5">
        <f>IF(G278&lt;=$I$385*$J$385,G278*$F$392,($I$385*$J$385)*$F$392)</f>
        <v>1148</v>
      </c>
      <c r="K278" s="6">
        <f>IF(G278&lt;=$I$386*$J$386,G278*$F$393,($I$386*$J$386)*$F$393)</f>
        <v>1216</v>
      </c>
      <c r="L278" s="6">
        <f t="shared" si="121"/>
        <v>2836</v>
      </c>
      <c r="M278" s="5">
        <f t="shared" si="122"/>
        <v>2839.9999999999995</v>
      </c>
      <c r="N278" s="6">
        <f t="shared" si="123"/>
        <v>460</v>
      </c>
      <c r="O278" s="5">
        <v>20268.8</v>
      </c>
      <c r="P278" s="6">
        <f t="shared" si="124"/>
        <v>23100.45</v>
      </c>
      <c r="Q278" s="6">
        <f t="shared" si="125"/>
        <v>16899.55</v>
      </c>
    </row>
    <row r="279" spans="2:17" s="27" customFormat="1" x14ac:dyDescent="0.2">
      <c r="B279" s="25" t="s">
        <v>431</v>
      </c>
      <c r="C279" s="26" t="s">
        <v>86</v>
      </c>
      <c r="D279" s="26" t="s">
        <v>461</v>
      </c>
      <c r="E279" s="26" t="s">
        <v>18</v>
      </c>
      <c r="F279" s="26" t="s">
        <v>19</v>
      </c>
      <c r="G279" s="5">
        <v>38000</v>
      </c>
      <c r="H279" s="5">
        <v>0</v>
      </c>
      <c r="I279" s="5">
        <v>25</v>
      </c>
      <c r="J279" s="5">
        <f>IF(G279&lt;=$I$385*$J$385,G279*$F$392,($I$385*$J$385)*$F$392)</f>
        <v>1090.5999999999999</v>
      </c>
      <c r="K279" s="6">
        <f>IF(G279&lt;=$I$386*$J$386,G279*$F$393,($I$386*$J$386)*$F$393)</f>
        <v>1155.2</v>
      </c>
      <c r="L279" s="6">
        <f t="shared" si="121"/>
        <v>2694.2000000000003</v>
      </c>
      <c r="M279" s="5">
        <f t="shared" si="122"/>
        <v>2697.9999999999995</v>
      </c>
      <c r="N279" s="6">
        <f t="shared" si="123"/>
        <v>437</v>
      </c>
      <c r="O279" s="5">
        <v>100</v>
      </c>
      <c r="P279" s="6">
        <f t="shared" si="124"/>
        <v>2370.8000000000002</v>
      </c>
      <c r="Q279" s="6">
        <f t="shared" si="125"/>
        <v>35629.199999999997</v>
      </c>
    </row>
    <row r="280" spans="2:17" s="27" customFormat="1" x14ac:dyDescent="0.2">
      <c r="B280" s="26" t="s">
        <v>413</v>
      </c>
      <c r="C280" s="26" t="s">
        <v>30</v>
      </c>
      <c r="D280" s="26" t="s">
        <v>214</v>
      </c>
      <c r="E280" s="26" t="s">
        <v>18</v>
      </c>
      <c r="F280" s="26" t="s">
        <v>22</v>
      </c>
      <c r="G280" s="5">
        <v>18000</v>
      </c>
      <c r="H280" s="5">
        <v>0</v>
      </c>
      <c r="I280" s="5">
        <v>25</v>
      </c>
      <c r="J280" s="5">
        <f>IF(G280&lt;=$I$385*$J$385,G280*$F$392,($I$385*$J$385)*$F$392)</f>
        <v>516.6</v>
      </c>
      <c r="K280" s="6">
        <f>IF(G280&lt;=$I$386*$J$386,G280*$F$393,($I$386*$J$386)*$F$393)</f>
        <v>547.20000000000005</v>
      </c>
      <c r="L280" s="6">
        <f t="shared" si="121"/>
        <v>1276.2</v>
      </c>
      <c r="M280" s="5">
        <f t="shared" si="122"/>
        <v>1277.9999999999998</v>
      </c>
      <c r="N280" s="6">
        <f t="shared" si="123"/>
        <v>207</v>
      </c>
      <c r="O280" s="5">
        <v>7880.31</v>
      </c>
      <c r="P280" s="6">
        <f t="shared" si="124"/>
        <v>8969.11</v>
      </c>
      <c r="Q280" s="6">
        <f t="shared" si="125"/>
        <v>9030.89</v>
      </c>
    </row>
    <row r="281" spans="2:17" s="27" customFormat="1" x14ac:dyDescent="0.2">
      <c r="B281" s="28"/>
      <c r="C281" s="28"/>
      <c r="D281" s="28"/>
      <c r="E281" s="28"/>
      <c r="F281" s="28"/>
      <c r="G281" s="7"/>
      <c r="H281" s="8"/>
      <c r="I281" s="18"/>
      <c r="J281" s="18"/>
      <c r="K281" s="17"/>
      <c r="L281" s="17"/>
      <c r="M281" s="18"/>
      <c r="N281" s="17"/>
      <c r="O281" s="18"/>
      <c r="P281" s="17"/>
      <c r="Q281" s="17"/>
    </row>
    <row r="282" spans="2:17" s="27" customFormat="1" x14ac:dyDescent="0.2">
      <c r="B282" s="26" t="s">
        <v>430</v>
      </c>
      <c r="C282" s="26" t="s">
        <v>153</v>
      </c>
      <c r="D282" s="26" t="s">
        <v>154</v>
      </c>
      <c r="E282" s="26" t="s">
        <v>18</v>
      </c>
      <c r="F282" s="26" t="s">
        <v>22</v>
      </c>
      <c r="G282" s="5">
        <v>65000</v>
      </c>
      <c r="H282" s="5">
        <v>4427.55</v>
      </c>
      <c r="I282" s="16">
        <v>25</v>
      </c>
      <c r="J282" s="16">
        <f>IF(G282&lt;=$I$385*$J$385,G282*$F$392,($I$385*$J$385)*$F$392)</f>
        <v>1865.5</v>
      </c>
      <c r="K282" s="11">
        <f>IF(G282&lt;=$I$386*$J$386,G282*$F$393,($I$386*$J$386)*$F$393)</f>
        <v>1976</v>
      </c>
      <c r="L282" s="11">
        <f>G282*7.09%</f>
        <v>4608.5</v>
      </c>
      <c r="M282" s="16">
        <f>G282*7.1%</f>
        <v>4615</v>
      </c>
      <c r="N282" s="11">
        <f>G282*1.15%</f>
        <v>747.5</v>
      </c>
      <c r="O282" s="16">
        <v>100</v>
      </c>
      <c r="P282" s="11">
        <f>H282+I282+J282+K282+O282</f>
        <v>8394.0499999999993</v>
      </c>
      <c r="Q282" s="11">
        <f>G282-P282</f>
        <v>56605.95</v>
      </c>
    </row>
    <row r="283" spans="2:17" s="27" customFormat="1" x14ac:dyDescent="0.2"/>
    <row r="284" spans="2:17" s="27" customFormat="1" x14ac:dyDescent="0.2">
      <c r="B284" s="26" t="s">
        <v>199</v>
      </c>
      <c r="C284" s="26" t="s">
        <v>145</v>
      </c>
      <c r="D284" s="26" t="s">
        <v>146</v>
      </c>
      <c r="E284" s="26" t="s">
        <v>18</v>
      </c>
      <c r="F284" s="26" t="s">
        <v>22</v>
      </c>
      <c r="G284" s="5">
        <v>27050</v>
      </c>
      <c r="H284" s="5">
        <v>0</v>
      </c>
      <c r="I284" s="5">
        <v>25</v>
      </c>
      <c r="J284" s="5">
        <f t="shared" ref="J284:J289" si="126">IF(G284&lt;=$I$385*$J$385,G284*$F$392,($I$385*$J$385)*$F$392)</f>
        <v>776.33500000000004</v>
      </c>
      <c r="K284" s="6">
        <f t="shared" ref="K284:K289" si="127">IF(G284&lt;=$I$386*$J$386,G284*$F$393,($I$386*$J$386)*$F$393)</f>
        <v>822.32</v>
      </c>
      <c r="L284" s="6">
        <f t="shared" ref="L284:L309" si="128">G284*7.09%</f>
        <v>1917.845</v>
      </c>
      <c r="M284" s="5">
        <f t="shared" ref="M284:M309" si="129">G284*7.1%</f>
        <v>1920.5499999999997</v>
      </c>
      <c r="N284" s="6">
        <f t="shared" ref="N284:N309" si="130">G284*1.15%</f>
        <v>311.07499999999999</v>
      </c>
      <c r="O284" s="5">
        <v>10630.48</v>
      </c>
      <c r="P284" s="6">
        <f t="shared" ref="P284:P293" si="131">H284+I284+J284+K284+O284</f>
        <v>12254.135</v>
      </c>
      <c r="Q284" s="6">
        <f t="shared" ref="Q284:Q309" si="132">G284-P284</f>
        <v>14795.865</v>
      </c>
    </row>
    <row r="285" spans="2:17" s="27" customFormat="1" x14ac:dyDescent="0.2">
      <c r="B285" s="26" t="s">
        <v>394</v>
      </c>
      <c r="C285" s="26" t="s">
        <v>145</v>
      </c>
      <c r="D285" s="26" t="s">
        <v>146</v>
      </c>
      <c r="E285" s="26" t="s">
        <v>18</v>
      </c>
      <c r="F285" s="26" t="s">
        <v>22</v>
      </c>
      <c r="G285" s="5">
        <v>20000</v>
      </c>
      <c r="H285" s="5">
        <v>0</v>
      </c>
      <c r="I285" s="5">
        <v>25</v>
      </c>
      <c r="J285" s="5">
        <f t="shared" si="126"/>
        <v>574</v>
      </c>
      <c r="K285" s="6">
        <f t="shared" si="127"/>
        <v>608</v>
      </c>
      <c r="L285" s="6">
        <f t="shared" si="128"/>
        <v>1418</v>
      </c>
      <c r="M285" s="5">
        <f t="shared" si="129"/>
        <v>1419.9999999999998</v>
      </c>
      <c r="N285" s="6">
        <f t="shared" si="130"/>
        <v>230</v>
      </c>
      <c r="O285" s="5">
        <v>100</v>
      </c>
      <c r="P285" s="6">
        <f t="shared" si="131"/>
        <v>1307</v>
      </c>
      <c r="Q285" s="6">
        <f t="shared" si="132"/>
        <v>18693</v>
      </c>
    </row>
    <row r="286" spans="2:17" s="27" customFormat="1" x14ac:dyDescent="0.2">
      <c r="B286" s="25" t="s">
        <v>552</v>
      </c>
      <c r="C286" s="26" t="s">
        <v>145</v>
      </c>
      <c r="D286" s="26" t="s">
        <v>146</v>
      </c>
      <c r="E286" s="26" t="s">
        <v>18</v>
      </c>
      <c r="F286" s="26" t="s">
        <v>22</v>
      </c>
      <c r="G286" s="5">
        <v>20000</v>
      </c>
      <c r="H286" s="5">
        <v>0</v>
      </c>
      <c r="I286" s="5">
        <v>25</v>
      </c>
      <c r="J286" s="5">
        <f t="shared" si="126"/>
        <v>574</v>
      </c>
      <c r="K286" s="6">
        <f t="shared" si="127"/>
        <v>608</v>
      </c>
      <c r="L286" s="6">
        <f t="shared" si="128"/>
        <v>1418</v>
      </c>
      <c r="M286" s="5">
        <f t="shared" si="129"/>
        <v>1419.9999999999998</v>
      </c>
      <c r="N286" s="6">
        <f t="shared" si="130"/>
        <v>230</v>
      </c>
      <c r="O286" s="5">
        <v>3530.92</v>
      </c>
      <c r="P286" s="6">
        <f t="shared" si="131"/>
        <v>4737.92</v>
      </c>
      <c r="Q286" s="6">
        <f t="shared" si="132"/>
        <v>15262.08</v>
      </c>
    </row>
    <row r="287" spans="2:17" s="27" customFormat="1" x14ac:dyDescent="0.2">
      <c r="B287" s="25" t="s">
        <v>95</v>
      </c>
      <c r="C287" s="26" t="s">
        <v>96</v>
      </c>
      <c r="D287" s="26" t="s">
        <v>97</v>
      </c>
      <c r="E287" s="26" t="s">
        <v>18</v>
      </c>
      <c r="F287" s="26" t="s">
        <v>22</v>
      </c>
      <c r="G287" s="5">
        <v>30000</v>
      </c>
      <c r="H287" s="5">
        <v>0</v>
      </c>
      <c r="I287" s="5">
        <v>25</v>
      </c>
      <c r="J287" s="5">
        <f t="shared" si="126"/>
        <v>861</v>
      </c>
      <c r="K287" s="6">
        <f t="shared" si="127"/>
        <v>912</v>
      </c>
      <c r="L287" s="6">
        <f t="shared" si="128"/>
        <v>2127</v>
      </c>
      <c r="M287" s="5">
        <f t="shared" si="129"/>
        <v>2130</v>
      </c>
      <c r="N287" s="6">
        <f t="shared" si="130"/>
        <v>345</v>
      </c>
      <c r="O287" s="5">
        <v>100</v>
      </c>
      <c r="P287" s="6">
        <f t="shared" si="131"/>
        <v>1898</v>
      </c>
      <c r="Q287" s="6">
        <f t="shared" si="132"/>
        <v>28102</v>
      </c>
    </row>
    <row r="288" spans="2:17" s="27" customFormat="1" x14ac:dyDescent="0.2">
      <c r="B288" s="25" t="s">
        <v>133</v>
      </c>
      <c r="C288" s="26" t="s">
        <v>96</v>
      </c>
      <c r="D288" s="26" t="s">
        <v>134</v>
      </c>
      <c r="E288" s="26" t="s">
        <v>18</v>
      </c>
      <c r="F288" s="26" t="s">
        <v>22</v>
      </c>
      <c r="G288" s="5">
        <v>15000</v>
      </c>
      <c r="H288" s="5">
        <v>0</v>
      </c>
      <c r="I288" s="5">
        <v>25</v>
      </c>
      <c r="J288" s="5">
        <f t="shared" si="126"/>
        <v>430.5</v>
      </c>
      <c r="K288" s="6">
        <f t="shared" si="127"/>
        <v>456</v>
      </c>
      <c r="L288" s="6">
        <f t="shared" si="128"/>
        <v>1063.5</v>
      </c>
      <c r="M288" s="5">
        <f t="shared" si="129"/>
        <v>1065</v>
      </c>
      <c r="N288" s="6">
        <f t="shared" si="130"/>
        <v>172.5</v>
      </c>
      <c r="O288" s="5">
        <v>0</v>
      </c>
      <c r="P288" s="6">
        <f t="shared" si="131"/>
        <v>911.5</v>
      </c>
      <c r="Q288" s="6">
        <f t="shared" si="132"/>
        <v>14088.5</v>
      </c>
    </row>
    <row r="289" spans="2:17" s="27" customFormat="1" x14ac:dyDescent="0.2">
      <c r="B289" s="26" t="s">
        <v>167</v>
      </c>
      <c r="C289" s="26" t="s">
        <v>96</v>
      </c>
      <c r="D289" s="26" t="s">
        <v>461</v>
      </c>
      <c r="E289" s="26" t="s">
        <v>18</v>
      </c>
      <c r="F289" s="26" t="s">
        <v>22</v>
      </c>
      <c r="G289" s="5">
        <v>20000</v>
      </c>
      <c r="H289" s="5">
        <v>0</v>
      </c>
      <c r="I289" s="5">
        <v>25</v>
      </c>
      <c r="J289" s="5">
        <f t="shared" si="126"/>
        <v>574</v>
      </c>
      <c r="K289" s="6">
        <f t="shared" si="127"/>
        <v>608</v>
      </c>
      <c r="L289" s="6">
        <f t="shared" si="128"/>
        <v>1418</v>
      </c>
      <c r="M289" s="5">
        <f t="shared" si="129"/>
        <v>1419.9999999999998</v>
      </c>
      <c r="N289" s="6">
        <f t="shared" si="130"/>
        <v>230</v>
      </c>
      <c r="O289" s="5">
        <v>100</v>
      </c>
      <c r="P289" s="6">
        <f t="shared" si="131"/>
        <v>1307</v>
      </c>
      <c r="Q289" s="6">
        <f t="shared" si="132"/>
        <v>18693</v>
      </c>
    </row>
    <row r="290" spans="2:17" s="27" customFormat="1" x14ac:dyDescent="0.2">
      <c r="B290" s="26"/>
      <c r="C290" s="26"/>
      <c r="D290" s="26"/>
      <c r="E290" s="26"/>
      <c r="F290" s="26"/>
      <c r="G290" s="5"/>
      <c r="H290" s="5"/>
      <c r="I290" s="5"/>
      <c r="J290" s="5"/>
      <c r="K290" s="6"/>
      <c r="L290" s="6"/>
      <c r="M290" s="5"/>
      <c r="N290" s="6"/>
      <c r="O290" s="5"/>
      <c r="P290" s="6"/>
      <c r="Q290" s="6"/>
    </row>
    <row r="291" spans="2:17" s="42" customFormat="1" x14ac:dyDescent="0.2">
      <c r="B291" s="25" t="s">
        <v>101</v>
      </c>
      <c r="C291" s="26" t="s">
        <v>66</v>
      </c>
      <c r="D291" s="26" t="s">
        <v>460</v>
      </c>
      <c r="E291" s="26" t="s">
        <v>18</v>
      </c>
      <c r="F291" s="26" t="s">
        <v>19</v>
      </c>
      <c r="G291" s="5">
        <v>40000</v>
      </c>
      <c r="H291" s="5">
        <v>185.33</v>
      </c>
      <c r="I291" s="5">
        <v>25</v>
      </c>
      <c r="J291" s="5">
        <f t="shared" ref="J291:J309" si="133">IF(G291&lt;=$I$385*$J$385,G291*$F$392,($I$385*$J$385)*$F$392)</f>
        <v>1148</v>
      </c>
      <c r="K291" s="6">
        <f t="shared" ref="K291:K309" si="134">IF(G291&lt;=$I$386*$J$386,G291*$F$393,($I$386*$J$386)*$F$393)</f>
        <v>1216</v>
      </c>
      <c r="L291" s="6">
        <f>G291*7.09%</f>
        <v>2836</v>
      </c>
      <c r="M291" s="5">
        <f>G291*7.1%</f>
        <v>2839.9999999999995</v>
      </c>
      <c r="N291" s="6">
        <f>G291*1.15%</f>
        <v>460</v>
      </c>
      <c r="O291" s="5">
        <v>19042.310000000001</v>
      </c>
      <c r="P291" s="6">
        <f>H291+I291+J291+K291+O291</f>
        <v>21616.639999999999</v>
      </c>
      <c r="Q291" s="6">
        <f>G291-P291</f>
        <v>18383.36</v>
      </c>
    </row>
    <row r="292" spans="2:17" s="27" customFormat="1" x14ac:dyDescent="0.2">
      <c r="B292" s="25" t="s">
        <v>142</v>
      </c>
      <c r="C292" s="26" t="s">
        <v>66</v>
      </c>
      <c r="D292" s="26" t="s">
        <v>460</v>
      </c>
      <c r="E292" s="26" t="s">
        <v>18</v>
      </c>
      <c r="F292" s="26" t="s">
        <v>19</v>
      </c>
      <c r="G292" s="5">
        <v>35000</v>
      </c>
      <c r="H292" s="5">
        <v>0</v>
      </c>
      <c r="I292" s="5">
        <v>25</v>
      </c>
      <c r="J292" s="5">
        <f t="shared" si="133"/>
        <v>1004.5</v>
      </c>
      <c r="K292" s="6">
        <f t="shared" si="134"/>
        <v>1064</v>
      </c>
      <c r="L292" s="6">
        <f>G292*7.09%</f>
        <v>2481.5</v>
      </c>
      <c r="M292" s="5">
        <f>G292*7.1%</f>
        <v>2485</v>
      </c>
      <c r="N292" s="6">
        <f>G292*1.15%</f>
        <v>402.5</v>
      </c>
      <c r="O292" s="5">
        <v>15258.12</v>
      </c>
      <c r="P292" s="6">
        <f>H292+I292+J292+K292+O292</f>
        <v>17351.620000000003</v>
      </c>
      <c r="Q292" s="6">
        <f>G292-P292</f>
        <v>17648.379999999997</v>
      </c>
    </row>
    <row r="293" spans="2:17" s="27" customFormat="1" x14ac:dyDescent="0.2">
      <c r="B293" s="26" t="s">
        <v>371</v>
      </c>
      <c r="C293" s="26" t="s">
        <v>66</v>
      </c>
      <c r="D293" s="26" t="s">
        <v>464</v>
      </c>
      <c r="E293" s="26" t="s">
        <v>18</v>
      </c>
      <c r="F293" s="26" t="s">
        <v>22</v>
      </c>
      <c r="G293" s="5">
        <v>32000</v>
      </c>
      <c r="H293" s="5">
        <v>0</v>
      </c>
      <c r="I293" s="5">
        <v>25</v>
      </c>
      <c r="J293" s="5">
        <f t="shared" si="133"/>
        <v>918.4</v>
      </c>
      <c r="K293" s="6">
        <f t="shared" si="134"/>
        <v>972.8</v>
      </c>
      <c r="L293" s="6">
        <f t="shared" si="128"/>
        <v>2268.8000000000002</v>
      </c>
      <c r="M293" s="5">
        <f t="shared" si="129"/>
        <v>2272</v>
      </c>
      <c r="N293" s="6">
        <f t="shared" si="130"/>
        <v>368</v>
      </c>
      <c r="O293" s="5">
        <v>9545.94</v>
      </c>
      <c r="P293" s="6">
        <f t="shared" si="131"/>
        <v>11462.14</v>
      </c>
      <c r="Q293" s="6">
        <f t="shared" si="132"/>
        <v>20537.86</v>
      </c>
    </row>
    <row r="294" spans="2:17" s="27" customFormat="1" x14ac:dyDescent="0.2">
      <c r="B294" s="26" t="s">
        <v>350</v>
      </c>
      <c r="C294" s="26" t="s">
        <v>66</v>
      </c>
      <c r="D294" s="26" t="s">
        <v>24</v>
      </c>
      <c r="E294" s="26" t="s">
        <v>18</v>
      </c>
      <c r="F294" s="26" t="s">
        <v>22</v>
      </c>
      <c r="G294" s="5">
        <v>28000</v>
      </c>
      <c r="H294" s="5">
        <v>0</v>
      </c>
      <c r="I294" s="5">
        <v>25</v>
      </c>
      <c r="J294" s="5">
        <f t="shared" si="133"/>
        <v>803.6</v>
      </c>
      <c r="K294" s="6">
        <f t="shared" si="134"/>
        <v>851.2</v>
      </c>
      <c r="L294" s="6">
        <f>G294*7.09%</f>
        <v>1985.2</v>
      </c>
      <c r="M294" s="5">
        <f>G294*7.1%</f>
        <v>1987.9999999999998</v>
      </c>
      <c r="N294" s="6">
        <f>G294*1.15%</f>
        <v>322</v>
      </c>
      <c r="O294" s="5">
        <v>9618.32</v>
      </c>
      <c r="P294" s="6">
        <f>H294+I294+J294+K294+O294</f>
        <v>11298.119999999999</v>
      </c>
      <c r="Q294" s="6">
        <f>G294-P294</f>
        <v>16701.88</v>
      </c>
    </row>
    <row r="295" spans="2:17" s="27" customFormat="1" x14ac:dyDescent="0.2">
      <c r="B295" s="26" t="s">
        <v>390</v>
      </c>
      <c r="C295" s="26" t="s">
        <v>66</v>
      </c>
      <c r="D295" s="26" t="s">
        <v>57</v>
      </c>
      <c r="E295" s="26" t="s">
        <v>18</v>
      </c>
      <c r="F295" s="26" t="s">
        <v>19</v>
      </c>
      <c r="G295" s="5">
        <v>25000</v>
      </c>
      <c r="H295" s="5">
        <v>0</v>
      </c>
      <c r="I295" s="5">
        <v>25</v>
      </c>
      <c r="J295" s="5">
        <f t="shared" si="133"/>
        <v>717.5</v>
      </c>
      <c r="K295" s="6">
        <f t="shared" si="134"/>
        <v>760</v>
      </c>
      <c r="L295" s="6">
        <f t="shared" si="128"/>
        <v>1772.5000000000002</v>
      </c>
      <c r="M295" s="5">
        <f t="shared" si="129"/>
        <v>1774.9999999999998</v>
      </c>
      <c r="N295" s="6">
        <f t="shared" si="130"/>
        <v>287.5</v>
      </c>
      <c r="O295" s="5">
        <v>7563.92</v>
      </c>
      <c r="P295" s="6">
        <f t="shared" ref="P295:P309" si="135">H295+I295+J295+K295+O295</f>
        <v>9066.42</v>
      </c>
      <c r="Q295" s="6">
        <f t="shared" si="132"/>
        <v>15933.58</v>
      </c>
    </row>
    <row r="296" spans="2:17" s="27" customFormat="1" x14ac:dyDescent="0.2">
      <c r="B296" s="26" t="s">
        <v>271</v>
      </c>
      <c r="C296" s="26" t="s">
        <v>66</v>
      </c>
      <c r="D296" s="26" t="s">
        <v>511</v>
      </c>
      <c r="E296" s="26" t="s">
        <v>18</v>
      </c>
      <c r="F296" s="26" t="s">
        <v>19</v>
      </c>
      <c r="G296" s="5">
        <v>22000</v>
      </c>
      <c r="H296" s="5">
        <v>0</v>
      </c>
      <c r="I296" s="5">
        <v>25</v>
      </c>
      <c r="J296" s="5">
        <f t="shared" si="133"/>
        <v>631.4</v>
      </c>
      <c r="K296" s="6">
        <f t="shared" si="134"/>
        <v>668.8</v>
      </c>
      <c r="L296" s="6">
        <f>G296*7.09%</f>
        <v>1559.8000000000002</v>
      </c>
      <c r="M296" s="5">
        <f>G296*7.1%</f>
        <v>1561.9999999999998</v>
      </c>
      <c r="N296" s="6">
        <f>G296*1.15%</f>
        <v>253</v>
      </c>
      <c r="O296" s="5">
        <v>0</v>
      </c>
      <c r="P296" s="6">
        <f>H296+I296+J296+K296+O296</f>
        <v>1325.1999999999998</v>
      </c>
      <c r="Q296" s="6">
        <f>G296-P296</f>
        <v>20674.8</v>
      </c>
    </row>
    <row r="297" spans="2:17" s="27" customFormat="1" x14ac:dyDescent="0.2">
      <c r="B297" s="26" t="s">
        <v>395</v>
      </c>
      <c r="C297" s="26" t="s">
        <v>66</v>
      </c>
      <c r="D297" s="26" t="s">
        <v>461</v>
      </c>
      <c r="E297" s="26" t="s">
        <v>18</v>
      </c>
      <c r="F297" s="26" t="s">
        <v>19</v>
      </c>
      <c r="G297" s="5">
        <v>30000</v>
      </c>
      <c r="H297" s="5">
        <v>0</v>
      </c>
      <c r="I297" s="5">
        <v>25</v>
      </c>
      <c r="J297" s="5">
        <f t="shared" si="133"/>
        <v>861</v>
      </c>
      <c r="K297" s="6">
        <f t="shared" si="134"/>
        <v>912</v>
      </c>
      <c r="L297" s="6">
        <f t="shared" si="128"/>
        <v>2127</v>
      </c>
      <c r="M297" s="5">
        <f t="shared" si="129"/>
        <v>2130</v>
      </c>
      <c r="N297" s="6">
        <f t="shared" si="130"/>
        <v>345</v>
      </c>
      <c r="O297" s="5">
        <v>100</v>
      </c>
      <c r="P297" s="6">
        <f t="shared" si="135"/>
        <v>1898</v>
      </c>
      <c r="Q297" s="6">
        <f t="shared" si="132"/>
        <v>28102</v>
      </c>
    </row>
    <row r="298" spans="2:17" s="27" customFormat="1" x14ac:dyDescent="0.2">
      <c r="B298" s="26" t="s">
        <v>329</v>
      </c>
      <c r="C298" s="26" t="s">
        <v>66</v>
      </c>
      <c r="D298" s="26" t="s">
        <v>462</v>
      </c>
      <c r="E298" s="26" t="s">
        <v>18</v>
      </c>
      <c r="F298" s="26" t="s">
        <v>22</v>
      </c>
      <c r="G298" s="5">
        <v>45000</v>
      </c>
      <c r="H298" s="5">
        <v>1148.33</v>
      </c>
      <c r="I298" s="5">
        <v>25</v>
      </c>
      <c r="J298" s="5">
        <f t="shared" si="133"/>
        <v>1291.5</v>
      </c>
      <c r="K298" s="6">
        <f t="shared" si="134"/>
        <v>1368</v>
      </c>
      <c r="L298" s="6">
        <f>G298*7.09%</f>
        <v>3190.5</v>
      </c>
      <c r="M298" s="5">
        <f>G298*7.1%</f>
        <v>3194.9999999999995</v>
      </c>
      <c r="N298" s="6">
        <f>G298*1.15%</f>
        <v>517.5</v>
      </c>
      <c r="O298" s="5">
        <v>100</v>
      </c>
      <c r="P298" s="6">
        <f>H298+I298+J298+K298+O298</f>
        <v>3932.83</v>
      </c>
      <c r="Q298" s="6">
        <f>G298-P298</f>
        <v>41067.17</v>
      </c>
    </row>
    <row r="299" spans="2:17" s="27" customFormat="1" x14ac:dyDescent="0.2">
      <c r="B299" s="26" t="s">
        <v>411</v>
      </c>
      <c r="C299" s="26" t="s">
        <v>66</v>
      </c>
      <c r="D299" s="26" t="s">
        <v>461</v>
      </c>
      <c r="E299" s="26" t="s">
        <v>18</v>
      </c>
      <c r="F299" s="26" t="s">
        <v>22</v>
      </c>
      <c r="G299" s="5">
        <v>30000</v>
      </c>
      <c r="H299" s="5">
        <v>0</v>
      </c>
      <c r="I299" s="5">
        <v>25</v>
      </c>
      <c r="J299" s="5">
        <f t="shared" si="133"/>
        <v>861</v>
      </c>
      <c r="K299" s="6">
        <f t="shared" si="134"/>
        <v>912</v>
      </c>
      <c r="L299" s="6">
        <f t="shared" si="128"/>
        <v>2127</v>
      </c>
      <c r="M299" s="5">
        <f t="shared" si="129"/>
        <v>2130</v>
      </c>
      <c r="N299" s="6">
        <f t="shared" si="130"/>
        <v>345</v>
      </c>
      <c r="O299" s="5">
        <v>100</v>
      </c>
      <c r="P299" s="6">
        <f t="shared" si="135"/>
        <v>1898</v>
      </c>
      <c r="Q299" s="6">
        <f t="shared" si="132"/>
        <v>28102</v>
      </c>
    </row>
    <row r="300" spans="2:17" s="27" customFormat="1" x14ac:dyDescent="0.2">
      <c r="B300" s="25" t="s">
        <v>297</v>
      </c>
      <c r="C300" s="26" t="s">
        <v>66</v>
      </c>
      <c r="D300" s="26" t="s">
        <v>460</v>
      </c>
      <c r="E300" s="26" t="s">
        <v>18</v>
      </c>
      <c r="F300" s="26" t="s">
        <v>19</v>
      </c>
      <c r="G300" s="5">
        <v>32000</v>
      </c>
      <c r="H300" s="5">
        <v>0</v>
      </c>
      <c r="I300" s="5">
        <v>25</v>
      </c>
      <c r="J300" s="5">
        <f t="shared" si="133"/>
        <v>918.4</v>
      </c>
      <c r="K300" s="6">
        <f t="shared" si="134"/>
        <v>972.8</v>
      </c>
      <c r="L300" s="6">
        <f>G300*7.09%</f>
        <v>2268.8000000000002</v>
      </c>
      <c r="M300" s="5">
        <f>G300*7.1%</f>
        <v>2272</v>
      </c>
      <c r="N300" s="6">
        <f>G300*1.15%</f>
        <v>368</v>
      </c>
      <c r="O300" s="5">
        <v>14692.47</v>
      </c>
      <c r="P300" s="6">
        <f>H300+I300+J300+K300+O300</f>
        <v>16608.669999999998</v>
      </c>
      <c r="Q300" s="6">
        <f>G300-P300</f>
        <v>15391.330000000002</v>
      </c>
    </row>
    <row r="301" spans="2:17" s="27" customFormat="1" x14ac:dyDescent="0.2">
      <c r="B301" s="25" t="s">
        <v>396</v>
      </c>
      <c r="C301" s="26" t="s">
        <v>37</v>
      </c>
      <c r="D301" s="26" t="s">
        <v>38</v>
      </c>
      <c r="E301" s="26" t="s">
        <v>18</v>
      </c>
      <c r="F301" s="26" t="s">
        <v>22</v>
      </c>
      <c r="G301" s="5">
        <v>27331.19</v>
      </c>
      <c r="H301" s="5">
        <v>0</v>
      </c>
      <c r="I301" s="5">
        <v>25</v>
      </c>
      <c r="J301" s="5">
        <f t="shared" si="133"/>
        <v>784.40515299999993</v>
      </c>
      <c r="K301" s="6">
        <f t="shared" si="134"/>
        <v>830.86817599999995</v>
      </c>
      <c r="L301" s="6">
        <f t="shared" si="128"/>
        <v>1937.781371</v>
      </c>
      <c r="M301" s="5">
        <f t="shared" si="129"/>
        <v>1940.5144899999998</v>
      </c>
      <c r="N301" s="6">
        <f t="shared" si="130"/>
        <v>314.30868499999997</v>
      </c>
      <c r="O301" s="5">
        <v>1815.46</v>
      </c>
      <c r="P301" s="6">
        <f t="shared" si="135"/>
        <v>3455.7333289999997</v>
      </c>
      <c r="Q301" s="6">
        <f t="shared" si="132"/>
        <v>23875.456671</v>
      </c>
    </row>
    <row r="302" spans="2:17" s="27" customFormat="1" x14ac:dyDescent="0.2">
      <c r="B302" s="25" t="s">
        <v>397</v>
      </c>
      <c r="C302" s="26" t="s">
        <v>37</v>
      </c>
      <c r="D302" s="26" t="s">
        <v>38</v>
      </c>
      <c r="E302" s="26" t="s">
        <v>18</v>
      </c>
      <c r="F302" s="26" t="s">
        <v>22</v>
      </c>
      <c r="G302" s="5">
        <v>15000</v>
      </c>
      <c r="H302" s="5">
        <v>0</v>
      </c>
      <c r="I302" s="5">
        <v>25</v>
      </c>
      <c r="J302" s="5">
        <f t="shared" si="133"/>
        <v>430.5</v>
      </c>
      <c r="K302" s="6">
        <f t="shared" si="134"/>
        <v>456</v>
      </c>
      <c r="L302" s="6">
        <f t="shared" si="128"/>
        <v>1063.5</v>
      </c>
      <c r="M302" s="5">
        <f t="shared" si="129"/>
        <v>1065</v>
      </c>
      <c r="N302" s="6">
        <f t="shared" si="130"/>
        <v>172.5</v>
      </c>
      <c r="O302" s="5">
        <v>100</v>
      </c>
      <c r="P302" s="6">
        <f t="shared" si="135"/>
        <v>1011.5</v>
      </c>
      <c r="Q302" s="6">
        <f t="shared" si="132"/>
        <v>13988.5</v>
      </c>
    </row>
    <row r="303" spans="2:17" s="27" customFormat="1" x14ac:dyDescent="0.2">
      <c r="B303" s="25" t="s">
        <v>409</v>
      </c>
      <c r="C303" s="29" t="s">
        <v>93</v>
      </c>
      <c r="D303" s="26" t="s">
        <v>460</v>
      </c>
      <c r="E303" s="26" t="s">
        <v>18</v>
      </c>
      <c r="F303" s="26" t="s">
        <v>22</v>
      </c>
      <c r="G303" s="5">
        <v>31150</v>
      </c>
      <c r="H303" s="5">
        <v>0</v>
      </c>
      <c r="I303" s="5">
        <v>25</v>
      </c>
      <c r="J303" s="5">
        <f t="shared" si="133"/>
        <v>894.005</v>
      </c>
      <c r="K303" s="6">
        <f t="shared" si="134"/>
        <v>946.96</v>
      </c>
      <c r="L303" s="6">
        <f t="shared" si="128"/>
        <v>2208.5350000000003</v>
      </c>
      <c r="M303" s="5">
        <f t="shared" si="129"/>
        <v>2211.6499999999996</v>
      </c>
      <c r="N303" s="6">
        <f t="shared" si="130"/>
        <v>358.22499999999997</v>
      </c>
      <c r="O303" s="5">
        <v>100</v>
      </c>
      <c r="P303" s="6">
        <f t="shared" si="135"/>
        <v>1965.9650000000001</v>
      </c>
      <c r="Q303" s="6">
        <f t="shared" si="132"/>
        <v>29184.035</v>
      </c>
    </row>
    <row r="304" spans="2:17" s="27" customFormat="1" x14ac:dyDescent="0.2">
      <c r="B304" s="26" t="s">
        <v>407</v>
      </c>
      <c r="C304" s="26" t="s">
        <v>93</v>
      </c>
      <c r="D304" s="26" t="s">
        <v>240</v>
      </c>
      <c r="E304" s="26" t="s">
        <v>18</v>
      </c>
      <c r="F304" s="26" t="s">
        <v>22</v>
      </c>
      <c r="G304" s="5">
        <v>20000</v>
      </c>
      <c r="H304" s="5">
        <v>0</v>
      </c>
      <c r="I304" s="5">
        <v>25</v>
      </c>
      <c r="J304" s="5">
        <f t="shared" si="133"/>
        <v>574</v>
      </c>
      <c r="K304" s="6">
        <f t="shared" si="134"/>
        <v>608</v>
      </c>
      <c r="L304" s="6">
        <f t="shared" si="128"/>
        <v>1418</v>
      </c>
      <c r="M304" s="5">
        <f t="shared" si="129"/>
        <v>1419.9999999999998</v>
      </c>
      <c r="N304" s="6">
        <f t="shared" si="130"/>
        <v>230</v>
      </c>
      <c r="O304" s="5">
        <v>100</v>
      </c>
      <c r="P304" s="6">
        <f t="shared" si="135"/>
        <v>1307</v>
      </c>
      <c r="Q304" s="6">
        <f t="shared" si="132"/>
        <v>18693</v>
      </c>
    </row>
    <row r="305" spans="2:20" s="27" customFormat="1" x14ac:dyDescent="0.2">
      <c r="B305" s="26" t="s">
        <v>212</v>
      </c>
      <c r="C305" s="26" t="s">
        <v>93</v>
      </c>
      <c r="D305" s="26" t="s">
        <v>240</v>
      </c>
      <c r="E305" s="26" t="s">
        <v>18</v>
      </c>
      <c r="F305" s="26" t="s">
        <v>19</v>
      </c>
      <c r="G305" s="5">
        <v>20000</v>
      </c>
      <c r="H305" s="5">
        <v>0</v>
      </c>
      <c r="I305" s="5">
        <v>25</v>
      </c>
      <c r="J305" s="5">
        <f t="shared" si="133"/>
        <v>574</v>
      </c>
      <c r="K305" s="6">
        <f t="shared" si="134"/>
        <v>608</v>
      </c>
      <c r="L305" s="6">
        <f t="shared" si="128"/>
        <v>1418</v>
      </c>
      <c r="M305" s="5">
        <f t="shared" si="129"/>
        <v>1419.9999999999998</v>
      </c>
      <c r="N305" s="6">
        <f t="shared" si="130"/>
        <v>230</v>
      </c>
      <c r="O305" s="5">
        <v>100</v>
      </c>
      <c r="P305" s="6">
        <f t="shared" si="135"/>
        <v>1307</v>
      </c>
      <c r="Q305" s="6">
        <f t="shared" si="132"/>
        <v>18693</v>
      </c>
    </row>
    <row r="306" spans="2:20" s="27" customFormat="1" x14ac:dyDescent="0.2">
      <c r="B306" s="26" t="s">
        <v>410</v>
      </c>
      <c r="C306" s="26" t="s">
        <v>85</v>
      </c>
      <c r="D306" s="26" t="s">
        <v>480</v>
      </c>
      <c r="E306" s="26" t="s">
        <v>18</v>
      </c>
      <c r="F306" s="26" t="s">
        <v>22</v>
      </c>
      <c r="G306" s="5">
        <v>45000</v>
      </c>
      <c r="H306" s="5">
        <v>891.01</v>
      </c>
      <c r="I306" s="5">
        <v>25</v>
      </c>
      <c r="J306" s="5">
        <f t="shared" si="133"/>
        <v>1291.5</v>
      </c>
      <c r="K306" s="6">
        <f t="shared" si="134"/>
        <v>1368</v>
      </c>
      <c r="L306" s="6">
        <f t="shared" si="128"/>
        <v>3190.5</v>
      </c>
      <c r="M306" s="5">
        <f t="shared" si="129"/>
        <v>3194.9999999999995</v>
      </c>
      <c r="N306" s="6">
        <f t="shared" si="130"/>
        <v>517.5</v>
      </c>
      <c r="O306" s="5">
        <v>1815.46</v>
      </c>
      <c r="P306" s="6">
        <f t="shared" si="135"/>
        <v>5390.97</v>
      </c>
      <c r="Q306" s="6">
        <f t="shared" si="132"/>
        <v>39609.03</v>
      </c>
    </row>
    <row r="307" spans="2:20" s="27" customFormat="1" x14ac:dyDescent="0.2">
      <c r="B307" s="29" t="s">
        <v>479</v>
      </c>
      <c r="C307" s="26" t="s">
        <v>85</v>
      </c>
      <c r="D307" s="26" t="s">
        <v>169</v>
      </c>
      <c r="E307" s="29" t="s">
        <v>18</v>
      </c>
      <c r="F307" s="29" t="s">
        <v>19</v>
      </c>
      <c r="G307" s="10">
        <v>15000</v>
      </c>
      <c r="H307" s="10">
        <v>0</v>
      </c>
      <c r="I307" s="10">
        <v>25</v>
      </c>
      <c r="J307" s="5">
        <f t="shared" si="133"/>
        <v>430.5</v>
      </c>
      <c r="K307" s="6">
        <f t="shared" si="134"/>
        <v>456</v>
      </c>
      <c r="L307" s="6">
        <f t="shared" si="128"/>
        <v>1063.5</v>
      </c>
      <c r="M307" s="5">
        <f t="shared" si="129"/>
        <v>1065</v>
      </c>
      <c r="N307" s="6">
        <f t="shared" si="130"/>
        <v>172.5</v>
      </c>
      <c r="O307" s="10">
        <v>0</v>
      </c>
      <c r="P307" s="6">
        <f t="shared" si="135"/>
        <v>911.5</v>
      </c>
      <c r="Q307" s="10">
        <f t="shared" si="132"/>
        <v>14088.5</v>
      </c>
    </row>
    <row r="308" spans="2:20" s="27" customFormat="1" x14ac:dyDescent="0.2">
      <c r="B308" s="26" t="s">
        <v>223</v>
      </c>
      <c r="C308" s="26" t="s">
        <v>85</v>
      </c>
      <c r="D308" s="26" t="s">
        <v>169</v>
      </c>
      <c r="E308" s="26" t="s">
        <v>18</v>
      </c>
      <c r="F308" s="26" t="s">
        <v>19</v>
      </c>
      <c r="G308" s="5">
        <v>17000</v>
      </c>
      <c r="H308" s="5">
        <v>0</v>
      </c>
      <c r="I308" s="5">
        <v>25</v>
      </c>
      <c r="J308" s="5">
        <f t="shared" si="133"/>
        <v>487.9</v>
      </c>
      <c r="K308" s="6">
        <f t="shared" si="134"/>
        <v>516.79999999999995</v>
      </c>
      <c r="L308" s="6">
        <f t="shared" si="128"/>
        <v>1205.3000000000002</v>
      </c>
      <c r="M308" s="5">
        <f t="shared" si="129"/>
        <v>1207</v>
      </c>
      <c r="N308" s="6">
        <f t="shared" si="130"/>
        <v>195.5</v>
      </c>
      <c r="O308" s="5">
        <v>0</v>
      </c>
      <c r="P308" s="6">
        <f t="shared" si="135"/>
        <v>1029.6999999999998</v>
      </c>
      <c r="Q308" s="6">
        <f t="shared" si="132"/>
        <v>15970.3</v>
      </c>
    </row>
    <row r="309" spans="2:20" s="27" customFormat="1" x14ac:dyDescent="0.2">
      <c r="B309" s="29" t="s">
        <v>242</v>
      </c>
      <c r="C309" s="26" t="s">
        <v>85</v>
      </c>
      <c r="D309" s="26" t="s">
        <v>169</v>
      </c>
      <c r="E309" s="29" t="s">
        <v>18</v>
      </c>
      <c r="F309" s="26" t="s">
        <v>19</v>
      </c>
      <c r="G309" s="6">
        <v>17000</v>
      </c>
      <c r="H309" s="5">
        <v>0</v>
      </c>
      <c r="I309" s="5">
        <v>25</v>
      </c>
      <c r="J309" s="5">
        <f t="shared" si="133"/>
        <v>487.9</v>
      </c>
      <c r="K309" s="6">
        <f t="shared" si="134"/>
        <v>516.79999999999995</v>
      </c>
      <c r="L309" s="6">
        <f t="shared" si="128"/>
        <v>1205.3000000000002</v>
      </c>
      <c r="M309" s="5">
        <f t="shared" si="129"/>
        <v>1207</v>
      </c>
      <c r="N309" s="6">
        <f t="shared" si="130"/>
        <v>195.5</v>
      </c>
      <c r="O309" s="5">
        <v>0</v>
      </c>
      <c r="P309" s="6">
        <f t="shared" si="135"/>
        <v>1029.6999999999998</v>
      </c>
      <c r="Q309" s="6">
        <f t="shared" si="132"/>
        <v>15970.3</v>
      </c>
    </row>
    <row r="310" spans="2:20" s="27" customFormat="1" x14ac:dyDescent="0.2"/>
    <row r="311" spans="2:20" s="27" customFormat="1" ht="13.5" customHeight="1" x14ac:dyDescent="0.2">
      <c r="B311" s="26" t="s">
        <v>317</v>
      </c>
      <c r="C311" s="26" t="s">
        <v>244</v>
      </c>
      <c r="D311" s="26" t="s">
        <v>57</v>
      </c>
      <c r="E311" s="26" t="s">
        <v>18</v>
      </c>
      <c r="F311" s="26" t="s">
        <v>19</v>
      </c>
      <c r="G311" s="5">
        <v>25000</v>
      </c>
      <c r="H311" s="5">
        <v>0</v>
      </c>
      <c r="I311" s="5">
        <v>25</v>
      </c>
      <c r="J311" s="5">
        <f t="shared" ref="J311:J342" si="136">IF(G311&lt;=$I$385*$J$385,G311*$F$392,($I$385*$J$385)*$F$392)</f>
        <v>717.5</v>
      </c>
      <c r="K311" s="6">
        <f t="shared" ref="K311:K342" si="137">IF(G311&lt;=$I$386*$J$386,G311*$F$393,($I$386*$J$386)*$F$393)</f>
        <v>760</v>
      </c>
      <c r="L311" s="6">
        <f t="shared" ref="L311:L338" si="138">G311*7.09%</f>
        <v>1772.5000000000002</v>
      </c>
      <c r="M311" s="5">
        <f t="shared" ref="M311:M338" si="139">G311*7.1%</f>
        <v>1774.9999999999998</v>
      </c>
      <c r="N311" s="6">
        <f t="shared" ref="N311:N338" si="140">G311*1.15%</f>
        <v>287.5</v>
      </c>
      <c r="O311" s="6">
        <v>10907.43</v>
      </c>
      <c r="P311" s="6">
        <f t="shared" ref="P311:P338" si="141">H311+I311+J311+K311+O311</f>
        <v>12409.93</v>
      </c>
      <c r="Q311" s="6">
        <f t="shared" ref="Q311:Q338" si="142">G311-P311</f>
        <v>12590.07</v>
      </c>
    </row>
    <row r="312" spans="2:20" s="27" customFormat="1" x14ac:dyDescent="0.2">
      <c r="B312" s="25" t="s">
        <v>457</v>
      </c>
      <c r="C312" s="26" t="s">
        <v>252</v>
      </c>
      <c r="D312" s="26" t="s">
        <v>122</v>
      </c>
      <c r="E312" s="26" t="s">
        <v>18</v>
      </c>
      <c r="F312" s="26" t="s">
        <v>19</v>
      </c>
      <c r="G312" s="5">
        <v>40000</v>
      </c>
      <c r="H312" s="5">
        <v>442.65</v>
      </c>
      <c r="I312" s="5">
        <v>25</v>
      </c>
      <c r="J312" s="5">
        <f t="shared" si="136"/>
        <v>1148</v>
      </c>
      <c r="K312" s="6">
        <f t="shared" si="137"/>
        <v>1216</v>
      </c>
      <c r="L312" s="6">
        <f t="shared" si="138"/>
        <v>2836</v>
      </c>
      <c r="M312" s="5">
        <f t="shared" si="139"/>
        <v>2839.9999999999995</v>
      </c>
      <c r="N312" s="6">
        <f t="shared" si="140"/>
        <v>460</v>
      </c>
      <c r="O312" s="5">
        <v>9583.85</v>
      </c>
      <c r="P312" s="6">
        <f t="shared" si="141"/>
        <v>12415.5</v>
      </c>
      <c r="Q312" s="6">
        <f t="shared" si="142"/>
        <v>27584.5</v>
      </c>
    </row>
    <row r="313" spans="2:20" s="27" customFormat="1" x14ac:dyDescent="0.2">
      <c r="B313" s="25" t="s">
        <v>94</v>
      </c>
      <c r="C313" s="26" t="s">
        <v>252</v>
      </c>
      <c r="D313" s="26" t="s">
        <v>461</v>
      </c>
      <c r="E313" s="26" t="s">
        <v>18</v>
      </c>
      <c r="F313" s="26" t="s">
        <v>19</v>
      </c>
      <c r="G313" s="5">
        <v>33000</v>
      </c>
      <c r="H313" s="5">
        <v>0</v>
      </c>
      <c r="I313" s="5">
        <v>25</v>
      </c>
      <c r="J313" s="5">
        <f t="shared" si="136"/>
        <v>947.1</v>
      </c>
      <c r="K313" s="6">
        <f t="shared" si="137"/>
        <v>1003.2</v>
      </c>
      <c r="L313" s="6">
        <f t="shared" si="138"/>
        <v>2339.7000000000003</v>
      </c>
      <c r="M313" s="5">
        <f t="shared" si="139"/>
        <v>2343</v>
      </c>
      <c r="N313" s="6">
        <f t="shared" si="140"/>
        <v>379.5</v>
      </c>
      <c r="O313" s="5">
        <v>13240.62</v>
      </c>
      <c r="P313" s="6">
        <f t="shared" si="141"/>
        <v>15215.920000000002</v>
      </c>
      <c r="Q313" s="6">
        <f t="shared" si="142"/>
        <v>17784.079999999998</v>
      </c>
    </row>
    <row r="314" spans="2:20" s="27" customFormat="1" x14ac:dyDescent="0.2">
      <c r="B314" s="26" t="s">
        <v>295</v>
      </c>
      <c r="C314" s="26" t="s">
        <v>252</v>
      </c>
      <c r="D314" s="26" t="s">
        <v>460</v>
      </c>
      <c r="E314" s="26" t="s">
        <v>18</v>
      </c>
      <c r="F314" s="26" t="s">
        <v>22</v>
      </c>
      <c r="G314" s="5">
        <v>30000</v>
      </c>
      <c r="H314" s="5">
        <v>0</v>
      </c>
      <c r="I314" s="5">
        <v>25</v>
      </c>
      <c r="J314" s="5">
        <f t="shared" si="136"/>
        <v>861</v>
      </c>
      <c r="K314" s="6">
        <f t="shared" si="137"/>
        <v>912</v>
      </c>
      <c r="L314" s="6">
        <f t="shared" si="138"/>
        <v>2127</v>
      </c>
      <c r="M314" s="5">
        <f t="shared" si="139"/>
        <v>2130</v>
      </c>
      <c r="N314" s="6">
        <f t="shared" si="140"/>
        <v>345</v>
      </c>
      <c r="O314" s="5">
        <v>2515.46</v>
      </c>
      <c r="P314" s="6">
        <f t="shared" si="141"/>
        <v>4313.46</v>
      </c>
      <c r="Q314" s="6">
        <f t="shared" si="142"/>
        <v>25686.54</v>
      </c>
      <c r="T314" s="27" t="s">
        <v>548</v>
      </c>
    </row>
    <row r="315" spans="2:20" s="27" customFormat="1" x14ac:dyDescent="0.2">
      <c r="B315" s="26" t="s">
        <v>216</v>
      </c>
      <c r="C315" s="26" t="s">
        <v>252</v>
      </c>
      <c r="D315" s="26" t="s">
        <v>134</v>
      </c>
      <c r="E315" s="26" t="s">
        <v>18</v>
      </c>
      <c r="F315" s="26" t="s">
        <v>22</v>
      </c>
      <c r="G315" s="5">
        <v>25000</v>
      </c>
      <c r="H315" s="5">
        <v>0</v>
      </c>
      <c r="I315" s="5">
        <v>25</v>
      </c>
      <c r="J315" s="5">
        <f t="shared" si="136"/>
        <v>717.5</v>
      </c>
      <c r="K315" s="6">
        <f t="shared" si="137"/>
        <v>760</v>
      </c>
      <c r="L315" s="6">
        <f>G315*7.09%</f>
        <v>1772.5000000000002</v>
      </c>
      <c r="M315" s="5">
        <f>G315*7.1%</f>
        <v>1774.9999999999998</v>
      </c>
      <c r="N315" s="6">
        <f>G315*1.15%</f>
        <v>287.5</v>
      </c>
      <c r="O315" s="5">
        <v>9791.56</v>
      </c>
      <c r="P315" s="6">
        <f>H315+I315+J315+K315+O315</f>
        <v>11294.06</v>
      </c>
      <c r="Q315" s="6">
        <f>G315-P315</f>
        <v>13705.94</v>
      </c>
    </row>
    <row r="316" spans="2:20" s="27" customFormat="1" x14ac:dyDescent="0.2">
      <c r="B316" s="25" t="s">
        <v>299</v>
      </c>
      <c r="C316" s="29" t="s">
        <v>248</v>
      </c>
      <c r="D316" s="26" t="s">
        <v>460</v>
      </c>
      <c r="E316" s="26" t="s">
        <v>18</v>
      </c>
      <c r="F316" s="26" t="s">
        <v>19</v>
      </c>
      <c r="G316" s="5">
        <v>30000</v>
      </c>
      <c r="H316" s="5">
        <v>0</v>
      </c>
      <c r="I316" s="5">
        <v>25</v>
      </c>
      <c r="J316" s="5">
        <f t="shared" si="136"/>
        <v>861</v>
      </c>
      <c r="K316" s="6">
        <f t="shared" si="137"/>
        <v>912</v>
      </c>
      <c r="L316" s="6">
        <f>G316*7.09%</f>
        <v>2127</v>
      </c>
      <c r="M316" s="5">
        <f>G316*7.1%</f>
        <v>2130</v>
      </c>
      <c r="N316" s="6">
        <f>G316*1.15%</f>
        <v>345</v>
      </c>
      <c r="O316" s="5">
        <v>11018.03</v>
      </c>
      <c r="P316" s="6">
        <f>H316+I316+J316+K316+O316</f>
        <v>12816.03</v>
      </c>
      <c r="Q316" s="6">
        <f>G316-P316</f>
        <v>17183.97</v>
      </c>
    </row>
    <row r="317" spans="2:20" s="27" customFormat="1" x14ac:dyDescent="0.2">
      <c r="B317" s="25" t="s">
        <v>393</v>
      </c>
      <c r="C317" s="29" t="s">
        <v>248</v>
      </c>
      <c r="D317" s="26" t="s">
        <v>460</v>
      </c>
      <c r="E317" s="26" t="s">
        <v>18</v>
      </c>
      <c r="F317" s="26" t="s">
        <v>19</v>
      </c>
      <c r="G317" s="5">
        <v>35000</v>
      </c>
      <c r="H317" s="5">
        <v>0</v>
      </c>
      <c r="I317" s="5">
        <v>25</v>
      </c>
      <c r="J317" s="5">
        <f t="shared" si="136"/>
        <v>1004.5</v>
      </c>
      <c r="K317" s="6">
        <f t="shared" si="137"/>
        <v>1064</v>
      </c>
      <c r="L317" s="6">
        <f t="shared" si="138"/>
        <v>2481.5</v>
      </c>
      <c r="M317" s="5">
        <f t="shared" si="139"/>
        <v>2485</v>
      </c>
      <c r="N317" s="6">
        <f t="shared" si="140"/>
        <v>402.5</v>
      </c>
      <c r="O317" s="5">
        <v>3271.68</v>
      </c>
      <c r="P317" s="6">
        <f t="shared" si="141"/>
        <v>5365.18</v>
      </c>
      <c r="Q317" s="6">
        <f t="shared" si="142"/>
        <v>29634.82</v>
      </c>
    </row>
    <row r="318" spans="2:20" s="27" customFormat="1" x14ac:dyDescent="0.2">
      <c r="B318" s="25" t="s">
        <v>300</v>
      </c>
      <c r="C318" s="29" t="s">
        <v>248</v>
      </c>
      <c r="D318" s="26" t="s">
        <v>460</v>
      </c>
      <c r="E318" s="26" t="s">
        <v>18</v>
      </c>
      <c r="F318" s="26" t="s">
        <v>22</v>
      </c>
      <c r="G318" s="5">
        <v>35000</v>
      </c>
      <c r="H318" s="5">
        <v>0</v>
      </c>
      <c r="I318" s="5">
        <v>25</v>
      </c>
      <c r="J318" s="5">
        <f t="shared" si="136"/>
        <v>1004.5</v>
      </c>
      <c r="K318" s="6">
        <f t="shared" si="137"/>
        <v>1064</v>
      </c>
      <c r="L318" s="6">
        <f t="shared" si="138"/>
        <v>2481.5</v>
      </c>
      <c r="M318" s="5">
        <f t="shared" si="139"/>
        <v>2485</v>
      </c>
      <c r="N318" s="6">
        <f t="shared" si="140"/>
        <v>402.5</v>
      </c>
      <c r="O318" s="5">
        <v>3530.92</v>
      </c>
      <c r="P318" s="6">
        <f t="shared" si="141"/>
        <v>5624.42</v>
      </c>
      <c r="Q318" s="6">
        <f t="shared" si="142"/>
        <v>29375.58</v>
      </c>
    </row>
    <row r="319" spans="2:20" s="27" customFormat="1" x14ac:dyDescent="0.2">
      <c r="B319" s="26" t="s">
        <v>170</v>
      </c>
      <c r="C319" s="29" t="s">
        <v>248</v>
      </c>
      <c r="D319" s="26" t="s">
        <v>460</v>
      </c>
      <c r="E319" s="26" t="s">
        <v>18</v>
      </c>
      <c r="F319" s="26" t="s">
        <v>22</v>
      </c>
      <c r="G319" s="5">
        <v>35925</v>
      </c>
      <c r="H319" s="5">
        <v>0</v>
      </c>
      <c r="I319" s="5">
        <v>25</v>
      </c>
      <c r="J319" s="5">
        <f t="shared" si="136"/>
        <v>1031.0474999999999</v>
      </c>
      <c r="K319" s="6">
        <f t="shared" si="137"/>
        <v>1092.1199999999999</v>
      </c>
      <c r="L319" s="6">
        <f>G319*7.09%</f>
        <v>2547.0825</v>
      </c>
      <c r="M319" s="5">
        <f>G319*7.1%</f>
        <v>2550.6749999999997</v>
      </c>
      <c r="N319" s="6">
        <f>G319*1.15%</f>
        <v>413.13749999999999</v>
      </c>
      <c r="O319" s="5">
        <v>100</v>
      </c>
      <c r="P319" s="6">
        <f>H319+I319+J319+K319+O319</f>
        <v>2248.1674999999996</v>
      </c>
      <c r="Q319" s="6">
        <f>G319-P319</f>
        <v>33676.832500000004</v>
      </c>
    </row>
    <row r="320" spans="2:20" s="27" customFormat="1" x14ac:dyDescent="0.2">
      <c r="B320" s="26" t="s">
        <v>304</v>
      </c>
      <c r="C320" s="29" t="s">
        <v>248</v>
      </c>
      <c r="D320" s="26" t="s">
        <v>460</v>
      </c>
      <c r="E320" s="26" t="s">
        <v>18</v>
      </c>
      <c r="F320" s="26" t="s">
        <v>19</v>
      </c>
      <c r="G320" s="5">
        <v>30000</v>
      </c>
      <c r="H320" s="5">
        <v>0</v>
      </c>
      <c r="I320" s="5">
        <v>25</v>
      </c>
      <c r="J320" s="5">
        <f t="shared" si="136"/>
        <v>861</v>
      </c>
      <c r="K320" s="6">
        <f t="shared" si="137"/>
        <v>912</v>
      </c>
      <c r="L320" s="6">
        <f>G320*7.09%</f>
        <v>2127</v>
      </c>
      <c r="M320" s="5">
        <f>G320*7.1%</f>
        <v>2130</v>
      </c>
      <c r="N320" s="6">
        <f>G320*1.15%</f>
        <v>345</v>
      </c>
      <c r="O320" s="5">
        <v>100</v>
      </c>
      <c r="P320" s="6">
        <f>H320+I320+J320+K320+O320</f>
        <v>1898</v>
      </c>
      <c r="Q320" s="6">
        <f>G320-P320</f>
        <v>28102</v>
      </c>
    </row>
    <row r="321" spans="2:17" s="27" customFormat="1" x14ac:dyDescent="0.2">
      <c r="B321" s="25" t="s">
        <v>139</v>
      </c>
      <c r="C321" s="29" t="s">
        <v>248</v>
      </c>
      <c r="D321" s="26" t="s">
        <v>460</v>
      </c>
      <c r="E321" s="26" t="s">
        <v>18</v>
      </c>
      <c r="F321" s="26" t="s">
        <v>19</v>
      </c>
      <c r="G321" s="5">
        <v>35000</v>
      </c>
      <c r="H321" s="5">
        <v>0</v>
      </c>
      <c r="I321" s="5">
        <v>25</v>
      </c>
      <c r="J321" s="5">
        <f t="shared" si="136"/>
        <v>1004.5</v>
      </c>
      <c r="K321" s="6">
        <f t="shared" si="137"/>
        <v>1064</v>
      </c>
      <c r="L321" s="6">
        <f t="shared" si="138"/>
        <v>2481.5</v>
      </c>
      <c r="M321" s="5">
        <f t="shared" si="139"/>
        <v>2485</v>
      </c>
      <c r="N321" s="6">
        <f t="shared" si="140"/>
        <v>402.5</v>
      </c>
      <c r="O321" s="5">
        <v>100</v>
      </c>
      <c r="P321" s="6">
        <f t="shared" si="141"/>
        <v>2193.5</v>
      </c>
      <c r="Q321" s="6">
        <f t="shared" si="142"/>
        <v>32806.5</v>
      </c>
    </row>
    <row r="322" spans="2:17" s="27" customFormat="1" x14ac:dyDescent="0.2">
      <c r="B322" s="25" t="s">
        <v>402</v>
      </c>
      <c r="C322" s="29" t="s">
        <v>248</v>
      </c>
      <c r="D322" s="26" t="s">
        <v>460</v>
      </c>
      <c r="E322" s="26" t="s">
        <v>18</v>
      </c>
      <c r="F322" s="26" t="s">
        <v>22</v>
      </c>
      <c r="G322" s="5">
        <v>39000</v>
      </c>
      <c r="H322" s="5">
        <v>301.52</v>
      </c>
      <c r="I322" s="5">
        <v>25</v>
      </c>
      <c r="J322" s="5">
        <f t="shared" si="136"/>
        <v>1119.3</v>
      </c>
      <c r="K322" s="6">
        <f t="shared" si="137"/>
        <v>1185.5999999999999</v>
      </c>
      <c r="L322" s="6">
        <f t="shared" si="138"/>
        <v>2765.1000000000004</v>
      </c>
      <c r="M322" s="5">
        <f t="shared" si="139"/>
        <v>2768.9999999999995</v>
      </c>
      <c r="N322" s="6">
        <f t="shared" si="140"/>
        <v>448.5</v>
      </c>
      <c r="O322" s="5">
        <v>5592.41</v>
      </c>
      <c r="P322" s="6">
        <f t="shared" si="141"/>
        <v>8223.83</v>
      </c>
      <c r="Q322" s="6">
        <f t="shared" si="142"/>
        <v>30776.17</v>
      </c>
    </row>
    <row r="323" spans="2:17" s="27" customFormat="1" x14ac:dyDescent="0.2">
      <c r="B323" s="26" t="s">
        <v>168</v>
      </c>
      <c r="C323" s="29" t="s">
        <v>248</v>
      </c>
      <c r="D323" s="26" t="s">
        <v>460</v>
      </c>
      <c r="E323" s="26" t="s">
        <v>18</v>
      </c>
      <c r="F323" s="26" t="s">
        <v>22</v>
      </c>
      <c r="G323" s="5">
        <v>35000</v>
      </c>
      <c r="H323" s="5">
        <v>0</v>
      </c>
      <c r="I323" s="5">
        <v>25</v>
      </c>
      <c r="J323" s="5">
        <f t="shared" si="136"/>
        <v>1004.5</v>
      </c>
      <c r="K323" s="6">
        <f t="shared" si="137"/>
        <v>1064</v>
      </c>
      <c r="L323" s="6">
        <f>G323*7.09%</f>
        <v>2481.5</v>
      </c>
      <c r="M323" s="5">
        <f>G323*7.1%</f>
        <v>2485</v>
      </c>
      <c r="N323" s="6">
        <f>G323*1.15%</f>
        <v>402.5</v>
      </c>
      <c r="O323" s="5">
        <v>14221.71</v>
      </c>
      <c r="P323" s="6">
        <f>H323+I323+J323+K323+O323</f>
        <v>16315.21</v>
      </c>
      <c r="Q323" s="6">
        <f>G323-P323</f>
        <v>18684.79</v>
      </c>
    </row>
    <row r="324" spans="2:17" s="27" customFormat="1" x14ac:dyDescent="0.2">
      <c r="B324" s="29" t="s">
        <v>301</v>
      </c>
      <c r="C324" s="29" t="s">
        <v>248</v>
      </c>
      <c r="D324" s="26" t="s">
        <v>461</v>
      </c>
      <c r="E324" s="26" t="s">
        <v>18</v>
      </c>
      <c r="F324" s="26" t="s">
        <v>19</v>
      </c>
      <c r="G324" s="5">
        <v>30000.15</v>
      </c>
      <c r="H324" s="5">
        <v>0</v>
      </c>
      <c r="I324" s="5">
        <v>25</v>
      </c>
      <c r="J324" s="5">
        <f t="shared" si="136"/>
        <v>861.00430500000004</v>
      </c>
      <c r="K324" s="6">
        <f t="shared" si="137"/>
        <v>912.00456000000008</v>
      </c>
      <c r="L324" s="6">
        <f t="shared" si="138"/>
        <v>2127.0106350000001</v>
      </c>
      <c r="M324" s="5">
        <f t="shared" si="139"/>
        <v>2130.0106499999997</v>
      </c>
      <c r="N324" s="6">
        <f t="shared" si="140"/>
        <v>345.00172500000002</v>
      </c>
      <c r="O324" s="5">
        <v>12226.63</v>
      </c>
      <c r="P324" s="6">
        <f t="shared" si="141"/>
        <v>14024.638864999999</v>
      </c>
      <c r="Q324" s="6">
        <f t="shared" si="142"/>
        <v>15975.511135000002</v>
      </c>
    </row>
    <row r="325" spans="2:17" s="27" customFormat="1" x14ac:dyDescent="0.2">
      <c r="B325" s="25" t="s">
        <v>389</v>
      </c>
      <c r="C325" s="26" t="s">
        <v>247</v>
      </c>
      <c r="D325" s="26" t="s">
        <v>455</v>
      </c>
      <c r="E325" s="26" t="s">
        <v>18</v>
      </c>
      <c r="F325" s="26" t="s">
        <v>22</v>
      </c>
      <c r="G325" s="5">
        <v>70000</v>
      </c>
      <c r="H325" s="5">
        <v>5368.45</v>
      </c>
      <c r="I325" s="5">
        <v>25</v>
      </c>
      <c r="J325" s="5">
        <f t="shared" si="136"/>
        <v>2009</v>
      </c>
      <c r="K325" s="6">
        <f t="shared" si="137"/>
        <v>2128</v>
      </c>
      <c r="L325" s="6">
        <f t="shared" si="138"/>
        <v>4963</v>
      </c>
      <c r="M325" s="5">
        <f t="shared" si="139"/>
        <v>4970</v>
      </c>
      <c r="N325" s="6">
        <f t="shared" si="140"/>
        <v>805</v>
      </c>
      <c r="O325" s="5">
        <v>11268</v>
      </c>
      <c r="P325" s="6">
        <f t="shared" si="141"/>
        <v>20798.45</v>
      </c>
      <c r="Q325" s="6">
        <f t="shared" si="142"/>
        <v>49201.55</v>
      </c>
    </row>
    <row r="326" spans="2:17" s="27" customFormat="1" x14ac:dyDescent="0.2">
      <c r="B326" s="25" t="s">
        <v>121</v>
      </c>
      <c r="C326" s="26" t="s">
        <v>247</v>
      </c>
      <c r="D326" s="26" t="s">
        <v>460</v>
      </c>
      <c r="E326" s="26" t="s">
        <v>18</v>
      </c>
      <c r="F326" s="26" t="s">
        <v>19</v>
      </c>
      <c r="G326" s="5">
        <v>35250</v>
      </c>
      <c r="H326" s="5">
        <v>0</v>
      </c>
      <c r="I326" s="5">
        <v>25</v>
      </c>
      <c r="J326" s="5">
        <f t="shared" si="136"/>
        <v>1011.675</v>
      </c>
      <c r="K326" s="6">
        <f t="shared" si="137"/>
        <v>1071.5999999999999</v>
      </c>
      <c r="L326" s="6">
        <f t="shared" si="138"/>
        <v>2499.2250000000004</v>
      </c>
      <c r="M326" s="5">
        <f t="shared" si="139"/>
        <v>2502.75</v>
      </c>
      <c r="N326" s="6">
        <f t="shared" si="140"/>
        <v>405.375</v>
      </c>
      <c r="O326" s="5">
        <v>100</v>
      </c>
      <c r="P326" s="6">
        <f t="shared" si="141"/>
        <v>2208.2749999999996</v>
      </c>
      <c r="Q326" s="6">
        <f t="shared" si="142"/>
        <v>33041.724999999999</v>
      </c>
    </row>
    <row r="327" spans="2:17" s="27" customFormat="1" x14ac:dyDescent="0.2">
      <c r="B327" s="25" t="s">
        <v>123</v>
      </c>
      <c r="C327" s="26" t="s">
        <v>247</v>
      </c>
      <c r="D327" s="26" t="s">
        <v>460</v>
      </c>
      <c r="E327" s="26" t="s">
        <v>18</v>
      </c>
      <c r="F327" s="26" t="s">
        <v>22</v>
      </c>
      <c r="G327" s="5">
        <v>33000</v>
      </c>
      <c r="H327" s="5">
        <v>0</v>
      </c>
      <c r="I327" s="5">
        <v>25</v>
      </c>
      <c r="J327" s="5">
        <f t="shared" si="136"/>
        <v>947.1</v>
      </c>
      <c r="K327" s="6">
        <f t="shared" si="137"/>
        <v>1003.2</v>
      </c>
      <c r="L327" s="6">
        <f t="shared" si="138"/>
        <v>2339.7000000000003</v>
      </c>
      <c r="M327" s="5">
        <f t="shared" si="139"/>
        <v>2343</v>
      </c>
      <c r="N327" s="6">
        <f t="shared" si="140"/>
        <v>379.5</v>
      </c>
      <c r="O327" s="5">
        <v>3530.92</v>
      </c>
      <c r="P327" s="6">
        <f t="shared" si="141"/>
        <v>5506.22</v>
      </c>
      <c r="Q327" s="6">
        <f>G327-P327</f>
        <v>27493.78</v>
      </c>
    </row>
    <row r="328" spans="2:17" s="27" customFormat="1" x14ac:dyDescent="0.2">
      <c r="B328" s="25" t="s">
        <v>84</v>
      </c>
      <c r="C328" s="26" t="s">
        <v>247</v>
      </c>
      <c r="D328" s="26" t="s">
        <v>460</v>
      </c>
      <c r="E328" s="26" t="s">
        <v>18</v>
      </c>
      <c r="F328" s="26" t="s">
        <v>22</v>
      </c>
      <c r="G328" s="5">
        <v>40068.94</v>
      </c>
      <c r="H328" s="5">
        <v>452.38</v>
      </c>
      <c r="I328" s="5">
        <v>25</v>
      </c>
      <c r="J328" s="5">
        <f t="shared" si="136"/>
        <v>1149.978578</v>
      </c>
      <c r="K328" s="6">
        <f t="shared" si="137"/>
        <v>1218.0957760000001</v>
      </c>
      <c r="L328" s="6">
        <f>G328*7.09%</f>
        <v>2840.8878460000005</v>
      </c>
      <c r="M328" s="5">
        <f>G328*7.1%</f>
        <v>2844.8947399999997</v>
      </c>
      <c r="N328" s="6">
        <f>G328*1.15%</f>
        <v>460.79281000000003</v>
      </c>
      <c r="O328" s="5">
        <v>15911.12</v>
      </c>
      <c r="P328" s="6">
        <f t="shared" si="141"/>
        <v>18756.574354</v>
      </c>
      <c r="Q328" s="6">
        <f>G328-P328</f>
        <v>21312.365646000002</v>
      </c>
    </row>
    <row r="329" spans="2:17" s="27" customFormat="1" x14ac:dyDescent="0.2">
      <c r="B329" s="25" t="s">
        <v>303</v>
      </c>
      <c r="C329" s="26" t="s">
        <v>247</v>
      </c>
      <c r="D329" s="26" t="s">
        <v>468</v>
      </c>
      <c r="E329" s="26" t="s">
        <v>18</v>
      </c>
      <c r="F329" s="26" t="s">
        <v>19</v>
      </c>
      <c r="G329" s="5">
        <v>35000</v>
      </c>
      <c r="H329" s="5">
        <v>0</v>
      </c>
      <c r="I329" s="5">
        <v>25</v>
      </c>
      <c r="J329" s="5">
        <f t="shared" si="136"/>
        <v>1004.5</v>
      </c>
      <c r="K329" s="6">
        <f t="shared" si="137"/>
        <v>1064</v>
      </c>
      <c r="L329" s="6">
        <f t="shared" si="138"/>
        <v>2481.5</v>
      </c>
      <c r="M329" s="5">
        <f t="shared" si="139"/>
        <v>2485</v>
      </c>
      <c r="N329" s="6">
        <f t="shared" si="140"/>
        <v>402.5</v>
      </c>
      <c r="O329" s="5">
        <v>10316.620000000001</v>
      </c>
      <c r="P329" s="6">
        <f t="shared" si="141"/>
        <v>12410.12</v>
      </c>
      <c r="Q329" s="6">
        <f t="shared" si="142"/>
        <v>22589.879999999997</v>
      </c>
    </row>
    <row r="330" spans="2:17" s="27" customFormat="1" x14ac:dyDescent="0.2">
      <c r="B330" s="25" t="s">
        <v>436</v>
      </c>
      <c r="C330" s="26" t="s">
        <v>247</v>
      </c>
      <c r="D330" s="26" t="s">
        <v>460</v>
      </c>
      <c r="E330" s="26" t="s">
        <v>18</v>
      </c>
      <c r="F330" s="26" t="s">
        <v>22</v>
      </c>
      <c r="G330" s="5">
        <v>35000</v>
      </c>
      <c r="H330" s="5">
        <v>0</v>
      </c>
      <c r="I330" s="5">
        <v>25</v>
      </c>
      <c r="J330" s="5">
        <f t="shared" si="136"/>
        <v>1004.5</v>
      </c>
      <c r="K330" s="6">
        <f t="shared" si="137"/>
        <v>1064</v>
      </c>
      <c r="L330" s="6">
        <f>G330*7.09%</f>
        <v>2481.5</v>
      </c>
      <c r="M330" s="5">
        <f>G330*7.1%</f>
        <v>2485</v>
      </c>
      <c r="N330" s="6">
        <f>G330*1.15%</f>
        <v>402.5</v>
      </c>
      <c r="O330" s="5">
        <v>100</v>
      </c>
      <c r="P330" s="6">
        <f>H330+I330+J330+K330+O330</f>
        <v>2193.5</v>
      </c>
      <c r="Q330" s="6">
        <f>G330-P330</f>
        <v>32806.5</v>
      </c>
    </row>
    <row r="331" spans="2:17" s="27" customFormat="1" x14ac:dyDescent="0.2">
      <c r="B331" s="26" t="s">
        <v>296</v>
      </c>
      <c r="C331" s="26" t="s">
        <v>247</v>
      </c>
      <c r="D331" s="26" t="s">
        <v>460</v>
      </c>
      <c r="E331" s="26" t="s">
        <v>18</v>
      </c>
      <c r="F331" s="26" t="s">
        <v>22</v>
      </c>
      <c r="G331" s="5">
        <v>35000</v>
      </c>
      <c r="H331" s="5">
        <v>0</v>
      </c>
      <c r="I331" s="5">
        <v>25</v>
      </c>
      <c r="J331" s="5">
        <f t="shared" si="136"/>
        <v>1004.5</v>
      </c>
      <c r="K331" s="6">
        <f t="shared" si="137"/>
        <v>1064</v>
      </c>
      <c r="L331" s="6">
        <f t="shared" si="138"/>
        <v>2481.5</v>
      </c>
      <c r="M331" s="5">
        <f t="shared" si="139"/>
        <v>2485</v>
      </c>
      <c r="N331" s="6">
        <f t="shared" si="140"/>
        <v>402.5</v>
      </c>
      <c r="O331" s="5">
        <v>13181.25</v>
      </c>
      <c r="P331" s="6">
        <f t="shared" si="141"/>
        <v>15274.75</v>
      </c>
      <c r="Q331" s="6">
        <f t="shared" si="142"/>
        <v>19725.25</v>
      </c>
    </row>
    <row r="332" spans="2:17" s="27" customFormat="1" x14ac:dyDescent="0.2">
      <c r="B332" s="25" t="s">
        <v>305</v>
      </c>
      <c r="C332" s="26" t="s">
        <v>247</v>
      </c>
      <c r="D332" s="26" t="s">
        <v>460</v>
      </c>
      <c r="E332" s="26" t="s">
        <v>18</v>
      </c>
      <c r="F332" s="26" t="s">
        <v>19</v>
      </c>
      <c r="G332" s="5">
        <v>34000</v>
      </c>
      <c r="H332" s="5">
        <v>0</v>
      </c>
      <c r="I332" s="5">
        <v>25</v>
      </c>
      <c r="J332" s="5">
        <f t="shared" si="136"/>
        <v>975.8</v>
      </c>
      <c r="K332" s="6">
        <f t="shared" si="137"/>
        <v>1033.5999999999999</v>
      </c>
      <c r="L332" s="6">
        <f t="shared" si="138"/>
        <v>2410.6000000000004</v>
      </c>
      <c r="M332" s="5">
        <f t="shared" si="139"/>
        <v>2414</v>
      </c>
      <c r="N332" s="6">
        <f t="shared" si="140"/>
        <v>391</v>
      </c>
      <c r="O332" s="5">
        <v>100</v>
      </c>
      <c r="P332" s="6">
        <f t="shared" si="141"/>
        <v>2134.3999999999996</v>
      </c>
      <c r="Q332" s="6">
        <f t="shared" si="142"/>
        <v>31865.599999999999</v>
      </c>
    </row>
    <row r="333" spans="2:17" s="27" customFormat="1" x14ac:dyDescent="0.2">
      <c r="B333" s="25" t="s">
        <v>443</v>
      </c>
      <c r="C333" s="26" t="s">
        <v>247</v>
      </c>
      <c r="D333" s="26" t="s">
        <v>89</v>
      </c>
      <c r="E333" s="26" t="s">
        <v>18</v>
      </c>
      <c r="F333" s="26" t="s">
        <v>22</v>
      </c>
      <c r="G333" s="5">
        <v>45000</v>
      </c>
      <c r="H333" s="5">
        <v>1148.33</v>
      </c>
      <c r="I333" s="5">
        <v>25</v>
      </c>
      <c r="J333" s="5">
        <f t="shared" si="136"/>
        <v>1291.5</v>
      </c>
      <c r="K333" s="6">
        <f t="shared" si="137"/>
        <v>1368</v>
      </c>
      <c r="L333" s="6">
        <f t="shared" si="138"/>
        <v>3190.5</v>
      </c>
      <c r="M333" s="5">
        <f t="shared" si="139"/>
        <v>3194.9999999999995</v>
      </c>
      <c r="N333" s="6">
        <f t="shared" si="140"/>
        <v>517.5</v>
      </c>
      <c r="O333" s="5">
        <v>100</v>
      </c>
      <c r="P333" s="6">
        <f t="shared" si="141"/>
        <v>3932.83</v>
      </c>
      <c r="Q333" s="6">
        <f t="shared" si="142"/>
        <v>41067.17</v>
      </c>
    </row>
    <row r="334" spans="2:17" s="27" customFormat="1" x14ac:dyDescent="0.2">
      <c r="B334" s="25" t="s">
        <v>298</v>
      </c>
      <c r="C334" s="26" t="s">
        <v>247</v>
      </c>
      <c r="D334" s="26" t="s">
        <v>460</v>
      </c>
      <c r="E334" s="26" t="s">
        <v>18</v>
      </c>
      <c r="F334" s="26" t="s">
        <v>19</v>
      </c>
      <c r="G334" s="5">
        <v>35000</v>
      </c>
      <c r="H334" s="5">
        <v>0</v>
      </c>
      <c r="I334" s="5">
        <v>25</v>
      </c>
      <c r="J334" s="5">
        <f t="shared" si="136"/>
        <v>1004.5</v>
      </c>
      <c r="K334" s="6">
        <f t="shared" si="137"/>
        <v>1064</v>
      </c>
      <c r="L334" s="6">
        <f t="shared" si="138"/>
        <v>2481.5</v>
      </c>
      <c r="M334" s="5">
        <f t="shared" si="139"/>
        <v>2485</v>
      </c>
      <c r="N334" s="6">
        <f t="shared" si="140"/>
        <v>402.5</v>
      </c>
      <c r="O334" s="5">
        <v>1815.46</v>
      </c>
      <c r="P334" s="6">
        <f t="shared" si="141"/>
        <v>3908.96</v>
      </c>
      <c r="Q334" s="6">
        <f t="shared" si="142"/>
        <v>31091.040000000001</v>
      </c>
    </row>
    <row r="335" spans="2:17" s="27" customFormat="1" x14ac:dyDescent="0.2">
      <c r="B335" s="25" t="s">
        <v>386</v>
      </c>
      <c r="C335" s="26" t="s">
        <v>245</v>
      </c>
      <c r="D335" s="26" t="s">
        <v>460</v>
      </c>
      <c r="E335" s="26" t="s">
        <v>18</v>
      </c>
      <c r="F335" s="26" t="s">
        <v>22</v>
      </c>
      <c r="G335" s="5">
        <v>55000</v>
      </c>
      <c r="H335" s="5">
        <v>2302.36</v>
      </c>
      <c r="I335" s="5">
        <v>25</v>
      </c>
      <c r="J335" s="5">
        <f t="shared" si="136"/>
        <v>1578.5</v>
      </c>
      <c r="K335" s="6">
        <f t="shared" si="137"/>
        <v>1672</v>
      </c>
      <c r="L335" s="6">
        <f t="shared" si="138"/>
        <v>3899.5000000000005</v>
      </c>
      <c r="M335" s="5">
        <f t="shared" si="139"/>
        <v>3904.9999999999995</v>
      </c>
      <c r="N335" s="6">
        <f t="shared" si="140"/>
        <v>632.5</v>
      </c>
      <c r="O335" s="5">
        <v>2315.46</v>
      </c>
      <c r="P335" s="6">
        <f t="shared" si="141"/>
        <v>7893.3200000000006</v>
      </c>
      <c r="Q335" s="6">
        <f t="shared" si="142"/>
        <v>47106.68</v>
      </c>
    </row>
    <row r="336" spans="2:17" s="27" customFormat="1" x14ac:dyDescent="0.2">
      <c r="B336" s="25" t="s">
        <v>306</v>
      </c>
      <c r="C336" s="26" t="s">
        <v>245</v>
      </c>
      <c r="D336" s="26" t="s">
        <v>460</v>
      </c>
      <c r="E336" s="26" t="s">
        <v>18</v>
      </c>
      <c r="F336" s="26" t="s">
        <v>22</v>
      </c>
      <c r="G336" s="5">
        <v>35000</v>
      </c>
      <c r="H336" s="5">
        <v>0</v>
      </c>
      <c r="I336" s="5">
        <v>25</v>
      </c>
      <c r="J336" s="5">
        <f t="shared" si="136"/>
        <v>1004.5</v>
      </c>
      <c r="K336" s="6">
        <f t="shared" si="137"/>
        <v>1064</v>
      </c>
      <c r="L336" s="6">
        <f t="shared" si="138"/>
        <v>2481.5</v>
      </c>
      <c r="M336" s="5">
        <f t="shared" si="139"/>
        <v>2485</v>
      </c>
      <c r="N336" s="6">
        <f t="shared" si="140"/>
        <v>402.5</v>
      </c>
      <c r="O336" s="5">
        <v>1815.46</v>
      </c>
      <c r="P336" s="6">
        <f t="shared" si="141"/>
        <v>3908.96</v>
      </c>
      <c r="Q336" s="6">
        <f t="shared" si="142"/>
        <v>31091.040000000001</v>
      </c>
    </row>
    <row r="337" spans="2:17" s="27" customFormat="1" x14ac:dyDescent="0.2">
      <c r="B337" s="25" t="s">
        <v>307</v>
      </c>
      <c r="C337" s="26" t="s">
        <v>245</v>
      </c>
      <c r="D337" s="26" t="s">
        <v>460</v>
      </c>
      <c r="E337" s="26" t="s">
        <v>18</v>
      </c>
      <c r="F337" s="26" t="s">
        <v>22</v>
      </c>
      <c r="G337" s="5">
        <v>35000</v>
      </c>
      <c r="H337" s="5">
        <v>0</v>
      </c>
      <c r="I337" s="5">
        <v>25</v>
      </c>
      <c r="J337" s="5">
        <f t="shared" si="136"/>
        <v>1004.5</v>
      </c>
      <c r="K337" s="6">
        <f t="shared" si="137"/>
        <v>1064</v>
      </c>
      <c r="L337" s="6">
        <f t="shared" si="138"/>
        <v>2481.5</v>
      </c>
      <c r="M337" s="5">
        <f t="shared" si="139"/>
        <v>2485</v>
      </c>
      <c r="N337" s="6">
        <f t="shared" si="140"/>
        <v>402.5</v>
      </c>
      <c r="O337" s="5">
        <v>100</v>
      </c>
      <c r="P337" s="6">
        <f t="shared" si="141"/>
        <v>2193.5</v>
      </c>
      <c r="Q337" s="6">
        <f t="shared" si="142"/>
        <v>32806.5</v>
      </c>
    </row>
    <row r="338" spans="2:17" s="27" customFormat="1" x14ac:dyDescent="0.2">
      <c r="B338" s="25" t="s">
        <v>88</v>
      </c>
      <c r="C338" s="26" t="s">
        <v>245</v>
      </c>
      <c r="D338" s="26" t="s">
        <v>460</v>
      </c>
      <c r="E338" s="26" t="s">
        <v>18</v>
      </c>
      <c r="F338" s="26" t="s">
        <v>22</v>
      </c>
      <c r="G338" s="5">
        <v>30000</v>
      </c>
      <c r="H338" s="5">
        <v>0</v>
      </c>
      <c r="I338" s="5">
        <v>25</v>
      </c>
      <c r="J338" s="5">
        <f t="shared" si="136"/>
        <v>861</v>
      </c>
      <c r="K338" s="6">
        <f t="shared" si="137"/>
        <v>912</v>
      </c>
      <c r="L338" s="6">
        <f t="shared" si="138"/>
        <v>2127</v>
      </c>
      <c r="M338" s="5">
        <f t="shared" si="139"/>
        <v>2130</v>
      </c>
      <c r="N338" s="6">
        <f t="shared" si="140"/>
        <v>345</v>
      </c>
      <c r="O338" s="5">
        <v>17065.45</v>
      </c>
      <c r="P338" s="6">
        <f t="shared" si="141"/>
        <v>18863.45</v>
      </c>
      <c r="Q338" s="6">
        <f t="shared" si="142"/>
        <v>11136.55</v>
      </c>
    </row>
    <row r="339" spans="2:17" s="27" customFormat="1" x14ac:dyDescent="0.2">
      <c r="B339" s="25" t="s">
        <v>308</v>
      </c>
      <c r="C339" s="26" t="s">
        <v>245</v>
      </c>
      <c r="D339" s="26" t="s">
        <v>460</v>
      </c>
      <c r="E339" s="26" t="s">
        <v>18</v>
      </c>
      <c r="F339" s="26" t="s">
        <v>22</v>
      </c>
      <c r="G339" s="5">
        <v>30000</v>
      </c>
      <c r="H339" s="5">
        <v>0</v>
      </c>
      <c r="I339" s="5">
        <v>25</v>
      </c>
      <c r="J339" s="5">
        <f t="shared" si="136"/>
        <v>861</v>
      </c>
      <c r="K339" s="6">
        <f t="shared" si="137"/>
        <v>912</v>
      </c>
      <c r="L339" s="6">
        <f t="shared" ref="L339:L372" si="143">G339*7.09%</f>
        <v>2127</v>
      </c>
      <c r="M339" s="5">
        <f t="shared" ref="M339:M372" si="144">G339*7.1%</f>
        <v>2130</v>
      </c>
      <c r="N339" s="6">
        <f t="shared" ref="N339:N372" si="145">G339*1.15%</f>
        <v>345</v>
      </c>
      <c r="O339" s="5">
        <v>100</v>
      </c>
      <c r="P339" s="6">
        <f t="shared" ref="P339:P372" si="146">H339+I339+J339+K339+O339</f>
        <v>1898</v>
      </c>
      <c r="Q339" s="6">
        <f t="shared" ref="Q339:Q372" si="147">G339-P339</f>
        <v>28102</v>
      </c>
    </row>
    <row r="340" spans="2:17" s="27" customFormat="1" x14ac:dyDescent="0.2">
      <c r="B340" s="25" t="s">
        <v>309</v>
      </c>
      <c r="C340" s="26" t="s">
        <v>246</v>
      </c>
      <c r="D340" s="26" t="s">
        <v>281</v>
      </c>
      <c r="E340" s="26" t="s">
        <v>18</v>
      </c>
      <c r="F340" s="26" t="s">
        <v>19</v>
      </c>
      <c r="G340" s="5">
        <v>35000</v>
      </c>
      <c r="H340" s="5">
        <v>0</v>
      </c>
      <c r="I340" s="5">
        <v>25</v>
      </c>
      <c r="J340" s="5">
        <f t="shared" si="136"/>
        <v>1004.5</v>
      </c>
      <c r="K340" s="6">
        <f t="shared" si="137"/>
        <v>1064</v>
      </c>
      <c r="L340" s="6">
        <f>G340*7.09%</f>
        <v>2481.5</v>
      </c>
      <c r="M340" s="5">
        <f>G340*7.1%</f>
        <v>2485</v>
      </c>
      <c r="N340" s="6">
        <f>G340*1.15%</f>
        <v>402.5</v>
      </c>
      <c r="O340" s="5">
        <v>11627.96</v>
      </c>
      <c r="P340" s="6">
        <f>H340+I340+J340+K340+O340</f>
        <v>13721.46</v>
      </c>
      <c r="Q340" s="6">
        <f>G340-P340</f>
        <v>21278.54</v>
      </c>
    </row>
    <row r="341" spans="2:17" s="27" customFormat="1" x14ac:dyDescent="0.2">
      <c r="B341" s="26" t="s">
        <v>194</v>
      </c>
      <c r="C341" s="26" t="s">
        <v>246</v>
      </c>
      <c r="D341" s="26" t="s">
        <v>460</v>
      </c>
      <c r="E341" s="26" t="s">
        <v>18</v>
      </c>
      <c r="F341" s="26" t="s">
        <v>19</v>
      </c>
      <c r="G341" s="5">
        <v>35400</v>
      </c>
      <c r="H341" s="5">
        <v>0</v>
      </c>
      <c r="I341" s="5">
        <v>25</v>
      </c>
      <c r="J341" s="5">
        <f t="shared" si="136"/>
        <v>1015.98</v>
      </c>
      <c r="K341" s="6">
        <f t="shared" si="137"/>
        <v>1076.1600000000001</v>
      </c>
      <c r="L341" s="6">
        <f t="shared" si="143"/>
        <v>2509.86</v>
      </c>
      <c r="M341" s="5">
        <f t="shared" si="144"/>
        <v>2513.3999999999996</v>
      </c>
      <c r="N341" s="6">
        <f t="shared" si="145"/>
        <v>407.09999999999997</v>
      </c>
      <c r="O341" s="5">
        <v>100</v>
      </c>
      <c r="P341" s="6">
        <f t="shared" si="146"/>
        <v>2217.1400000000003</v>
      </c>
      <c r="Q341" s="6">
        <f t="shared" si="147"/>
        <v>33182.86</v>
      </c>
    </row>
    <row r="342" spans="2:17" s="27" customFormat="1" x14ac:dyDescent="0.2">
      <c r="B342" s="25" t="s">
        <v>107</v>
      </c>
      <c r="C342" s="26" t="s">
        <v>246</v>
      </c>
      <c r="D342" s="26" t="s">
        <v>460</v>
      </c>
      <c r="E342" s="26" t="s">
        <v>18</v>
      </c>
      <c r="F342" s="26" t="s">
        <v>22</v>
      </c>
      <c r="G342" s="5">
        <v>35000</v>
      </c>
      <c r="H342" s="5">
        <v>0</v>
      </c>
      <c r="I342" s="5">
        <v>25</v>
      </c>
      <c r="J342" s="5">
        <f t="shared" si="136"/>
        <v>1004.5</v>
      </c>
      <c r="K342" s="6">
        <f t="shared" si="137"/>
        <v>1064</v>
      </c>
      <c r="L342" s="6">
        <f t="shared" si="143"/>
        <v>2481.5</v>
      </c>
      <c r="M342" s="5">
        <f t="shared" si="144"/>
        <v>2485</v>
      </c>
      <c r="N342" s="6">
        <f t="shared" si="145"/>
        <v>402.5</v>
      </c>
      <c r="O342" s="5">
        <v>22659.77</v>
      </c>
      <c r="P342" s="6">
        <f t="shared" si="146"/>
        <v>24753.27</v>
      </c>
      <c r="Q342" s="6">
        <f t="shared" si="147"/>
        <v>10246.73</v>
      </c>
    </row>
    <row r="343" spans="2:17" s="27" customFormat="1" x14ac:dyDescent="0.2">
      <c r="B343" s="25" t="s">
        <v>92</v>
      </c>
      <c r="C343" s="26" t="s">
        <v>247</v>
      </c>
      <c r="D343" s="26" t="s">
        <v>460</v>
      </c>
      <c r="E343" s="26" t="s">
        <v>18</v>
      </c>
      <c r="F343" s="26" t="s">
        <v>22</v>
      </c>
      <c r="G343" s="5">
        <v>35000</v>
      </c>
      <c r="H343" s="5">
        <v>0</v>
      </c>
      <c r="I343" s="5">
        <v>25</v>
      </c>
      <c r="J343" s="5">
        <f t="shared" ref="J343:J372" si="148">IF(G343&lt;=$I$385*$J$385,G343*$F$392,($I$385*$J$385)*$F$392)</f>
        <v>1004.5</v>
      </c>
      <c r="K343" s="6">
        <f t="shared" ref="K343:K372" si="149">IF(G343&lt;=$I$386*$J$386,G343*$F$393,($I$386*$J$386)*$F$393)</f>
        <v>1064</v>
      </c>
      <c r="L343" s="6">
        <f>G343*7.09%</f>
        <v>2481.5</v>
      </c>
      <c r="M343" s="5">
        <f>G343*7.1%</f>
        <v>2485</v>
      </c>
      <c r="N343" s="6">
        <f>G343*1.15%</f>
        <v>402.5</v>
      </c>
      <c r="O343" s="5">
        <v>1815.46</v>
      </c>
      <c r="P343" s="6">
        <f>H343+I343+J343+K343+O343</f>
        <v>3908.96</v>
      </c>
      <c r="Q343" s="6">
        <f>G343-P343</f>
        <v>31091.040000000001</v>
      </c>
    </row>
    <row r="344" spans="2:17" s="27" customFormat="1" x14ac:dyDescent="0.2">
      <c r="B344" s="26" t="s">
        <v>433</v>
      </c>
      <c r="C344" s="26" t="s">
        <v>246</v>
      </c>
      <c r="D344" s="26" t="s">
        <v>460</v>
      </c>
      <c r="E344" s="26" t="s">
        <v>18</v>
      </c>
      <c r="F344" s="26" t="s">
        <v>19</v>
      </c>
      <c r="G344" s="5">
        <v>30000</v>
      </c>
      <c r="H344" s="5">
        <v>0</v>
      </c>
      <c r="I344" s="5">
        <v>25</v>
      </c>
      <c r="J344" s="5">
        <f t="shared" si="148"/>
        <v>861</v>
      </c>
      <c r="K344" s="6">
        <f t="shared" si="149"/>
        <v>912</v>
      </c>
      <c r="L344" s="6">
        <f t="shared" si="143"/>
        <v>2127</v>
      </c>
      <c r="M344" s="5">
        <f t="shared" si="144"/>
        <v>2130</v>
      </c>
      <c r="N344" s="6">
        <f t="shared" si="145"/>
        <v>345</v>
      </c>
      <c r="O344" s="5">
        <v>1100</v>
      </c>
      <c r="P344" s="6">
        <f t="shared" si="146"/>
        <v>2898</v>
      </c>
      <c r="Q344" s="6">
        <f t="shared" si="147"/>
        <v>27102</v>
      </c>
    </row>
    <row r="345" spans="2:17" s="27" customFormat="1" x14ac:dyDescent="0.2">
      <c r="B345" s="25" t="s">
        <v>310</v>
      </c>
      <c r="C345" s="26" t="s">
        <v>246</v>
      </c>
      <c r="D345" s="26" t="s">
        <v>460</v>
      </c>
      <c r="E345" s="26" t="s">
        <v>18</v>
      </c>
      <c r="F345" s="26" t="s">
        <v>19</v>
      </c>
      <c r="G345" s="5">
        <v>30000</v>
      </c>
      <c r="H345" s="5">
        <v>0</v>
      </c>
      <c r="I345" s="5">
        <v>25</v>
      </c>
      <c r="J345" s="5">
        <f t="shared" si="148"/>
        <v>861</v>
      </c>
      <c r="K345" s="6">
        <f t="shared" si="149"/>
        <v>912</v>
      </c>
      <c r="L345" s="6">
        <f>G345*7.09%</f>
        <v>2127</v>
      </c>
      <c r="M345" s="5">
        <f>G345*7.1%</f>
        <v>2130</v>
      </c>
      <c r="N345" s="6">
        <f>G345*1.15%</f>
        <v>345</v>
      </c>
      <c r="O345" s="5">
        <v>100</v>
      </c>
      <c r="P345" s="6">
        <f>H345+I345+J345+K345+O345</f>
        <v>1898</v>
      </c>
      <c r="Q345" s="6">
        <f>G345-P345</f>
        <v>28102</v>
      </c>
    </row>
    <row r="346" spans="2:17" s="27" customFormat="1" x14ac:dyDescent="0.2">
      <c r="B346" s="25" t="s">
        <v>435</v>
      </c>
      <c r="C346" s="26" t="s">
        <v>246</v>
      </c>
      <c r="D346" s="26" t="s">
        <v>460</v>
      </c>
      <c r="E346" s="26" t="s">
        <v>18</v>
      </c>
      <c r="F346" s="26" t="s">
        <v>22</v>
      </c>
      <c r="G346" s="5">
        <v>30000</v>
      </c>
      <c r="H346" s="5">
        <v>0</v>
      </c>
      <c r="I346" s="5">
        <v>25</v>
      </c>
      <c r="J346" s="5">
        <f t="shared" si="148"/>
        <v>861</v>
      </c>
      <c r="K346" s="6">
        <f t="shared" si="149"/>
        <v>912</v>
      </c>
      <c r="L346" s="6">
        <f t="shared" si="143"/>
        <v>2127</v>
      </c>
      <c r="M346" s="5">
        <f t="shared" si="144"/>
        <v>2130</v>
      </c>
      <c r="N346" s="6">
        <f t="shared" si="145"/>
        <v>345</v>
      </c>
      <c r="O346" s="5">
        <v>7095.45</v>
      </c>
      <c r="P346" s="6">
        <f t="shared" si="146"/>
        <v>8893.4500000000007</v>
      </c>
      <c r="Q346" s="6">
        <f t="shared" si="147"/>
        <v>21106.55</v>
      </c>
    </row>
    <row r="347" spans="2:17" s="27" customFormat="1" x14ac:dyDescent="0.2">
      <c r="B347" s="25" t="s">
        <v>294</v>
      </c>
      <c r="C347" s="26" t="s">
        <v>246</v>
      </c>
      <c r="D347" s="26" t="s">
        <v>460</v>
      </c>
      <c r="E347" s="26" t="s">
        <v>18</v>
      </c>
      <c r="F347" s="26" t="s">
        <v>19</v>
      </c>
      <c r="G347" s="5">
        <v>35000</v>
      </c>
      <c r="H347" s="5">
        <v>0</v>
      </c>
      <c r="I347" s="5">
        <v>25</v>
      </c>
      <c r="J347" s="5">
        <f t="shared" si="148"/>
        <v>1004.5</v>
      </c>
      <c r="K347" s="6">
        <f t="shared" si="149"/>
        <v>1064</v>
      </c>
      <c r="L347" s="6">
        <f>G347*7.09%</f>
        <v>2481.5</v>
      </c>
      <c r="M347" s="5">
        <f>G347*7.1%</f>
        <v>2485</v>
      </c>
      <c r="N347" s="6">
        <f>G347*1.15%</f>
        <v>402.5</v>
      </c>
      <c r="O347" s="5">
        <v>21666</v>
      </c>
      <c r="P347" s="6">
        <f>H347+I347+J347+K347+O347</f>
        <v>23759.5</v>
      </c>
      <c r="Q347" s="6">
        <f>G347-P347</f>
        <v>11240.5</v>
      </c>
    </row>
    <row r="348" spans="2:17" s="27" customFormat="1" x14ac:dyDescent="0.2">
      <c r="B348" s="26" t="s">
        <v>573</v>
      </c>
      <c r="C348" s="26" t="s">
        <v>246</v>
      </c>
      <c r="D348" s="26" t="s">
        <v>460</v>
      </c>
      <c r="E348" s="26" t="s">
        <v>18</v>
      </c>
      <c r="F348" s="26" t="s">
        <v>22</v>
      </c>
      <c r="G348" s="5">
        <v>35400</v>
      </c>
      <c r="H348" s="5">
        <v>0</v>
      </c>
      <c r="I348" s="5">
        <v>25</v>
      </c>
      <c r="J348" s="5">
        <f t="shared" si="148"/>
        <v>1015.98</v>
      </c>
      <c r="K348" s="6">
        <f t="shared" si="149"/>
        <v>1076.1600000000001</v>
      </c>
      <c r="L348" s="6">
        <f>G348*7.09%</f>
        <v>2509.86</v>
      </c>
      <c r="M348" s="5">
        <f>G348*7.1%</f>
        <v>2513.3999999999996</v>
      </c>
      <c r="N348" s="6">
        <f>G348*1.15%</f>
        <v>407.09999999999997</v>
      </c>
      <c r="O348" s="5">
        <v>12076.57</v>
      </c>
      <c r="P348" s="6">
        <f>H348+I348+J348+K348+O348</f>
        <v>14193.71</v>
      </c>
      <c r="Q348" s="6">
        <f>G348-P348</f>
        <v>21206.29</v>
      </c>
    </row>
    <row r="349" spans="2:17" s="27" customFormat="1" x14ac:dyDescent="0.2">
      <c r="B349" s="25" t="s">
        <v>288</v>
      </c>
      <c r="C349" s="26" t="s">
        <v>246</v>
      </c>
      <c r="D349" s="26" t="s">
        <v>460</v>
      </c>
      <c r="E349" s="26" t="s">
        <v>18</v>
      </c>
      <c r="F349" s="26" t="s">
        <v>22</v>
      </c>
      <c r="G349" s="5">
        <v>30000</v>
      </c>
      <c r="H349" s="5">
        <v>0</v>
      </c>
      <c r="I349" s="5">
        <v>25</v>
      </c>
      <c r="J349" s="5">
        <f t="shared" si="148"/>
        <v>861</v>
      </c>
      <c r="K349" s="6">
        <f t="shared" si="149"/>
        <v>912</v>
      </c>
      <c r="L349" s="6">
        <f t="shared" si="143"/>
        <v>2127</v>
      </c>
      <c r="M349" s="5">
        <f t="shared" si="144"/>
        <v>2130</v>
      </c>
      <c r="N349" s="6">
        <f t="shared" si="145"/>
        <v>345</v>
      </c>
      <c r="O349" s="5">
        <v>13039.4</v>
      </c>
      <c r="P349" s="6">
        <f t="shared" si="146"/>
        <v>14837.4</v>
      </c>
      <c r="Q349" s="6">
        <f t="shared" si="147"/>
        <v>15162.6</v>
      </c>
    </row>
    <row r="350" spans="2:17" s="27" customFormat="1" x14ac:dyDescent="0.2">
      <c r="B350" s="25" t="s">
        <v>419</v>
      </c>
      <c r="C350" s="26" t="s">
        <v>253</v>
      </c>
      <c r="D350" s="26" t="s">
        <v>460</v>
      </c>
      <c r="E350" s="26" t="s">
        <v>18</v>
      </c>
      <c r="F350" s="26" t="s">
        <v>22</v>
      </c>
      <c r="G350" s="5">
        <v>40000</v>
      </c>
      <c r="H350" s="5">
        <v>442.65</v>
      </c>
      <c r="I350" s="5">
        <v>25</v>
      </c>
      <c r="J350" s="5">
        <f t="shared" si="148"/>
        <v>1148</v>
      </c>
      <c r="K350" s="6">
        <f t="shared" si="149"/>
        <v>1216</v>
      </c>
      <c r="L350" s="6">
        <f t="shared" si="143"/>
        <v>2836</v>
      </c>
      <c r="M350" s="5">
        <f t="shared" si="144"/>
        <v>2839.9999999999995</v>
      </c>
      <c r="N350" s="6">
        <f t="shared" si="145"/>
        <v>460</v>
      </c>
      <c r="O350" s="5">
        <v>500</v>
      </c>
      <c r="P350" s="6">
        <f t="shared" si="146"/>
        <v>3331.65</v>
      </c>
      <c r="Q350" s="6">
        <f t="shared" si="147"/>
        <v>36668.35</v>
      </c>
    </row>
    <row r="351" spans="2:17" s="27" customFormat="1" x14ac:dyDescent="0.2">
      <c r="B351" s="25" t="s">
        <v>130</v>
      </c>
      <c r="C351" s="26" t="s">
        <v>253</v>
      </c>
      <c r="D351" s="26" t="s">
        <v>460</v>
      </c>
      <c r="E351" s="26" t="s">
        <v>18</v>
      </c>
      <c r="F351" s="26" t="s">
        <v>22</v>
      </c>
      <c r="G351" s="5">
        <v>45000</v>
      </c>
      <c r="H351" s="5">
        <v>890.86</v>
      </c>
      <c r="I351" s="5">
        <v>25</v>
      </c>
      <c r="J351" s="5">
        <f t="shared" si="148"/>
        <v>1291.5</v>
      </c>
      <c r="K351" s="6">
        <f t="shared" si="149"/>
        <v>1368</v>
      </c>
      <c r="L351" s="6">
        <f>G351*7.09%</f>
        <v>3190.5</v>
      </c>
      <c r="M351" s="5">
        <f>G351*7.1%</f>
        <v>3194.9999999999995</v>
      </c>
      <c r="N351" s="6">
        <f>G351*1.15%</f>
        <v>517.5</v>
      </c>
      <c r="O351" s="5">
        <v>1816.46</v>
      </c>
      <c r="P351" s="6">
        <f>H351+I351+J351+K351+O351</f>
        <v>5391.82</v>
      </c>
      <c r="Q351" s="6">
        <f>G351-P351</f>
        <v>39608.18</v>
      </c>
    </row>
    <row r="352" spans="2:17" s="27" customFormat="1" x14ac:dyDescent="0.2">
      <c r="B352" s="26" t="s">
        <v>425</v>
      </c>
      <c r="C352" s="29" t="s">
        <v>248</v>
      </c>
      <c r="D352" s="26" t="s">
        <v>198</v>
      </c>
      <c r="E352" s="26" t="s">
        <v>18</v>
      </c>
      <c r="F352" s="26" t="s">
        <v>22</v>
      </c>
      <c r="G352" s="5">
        <v>70000</v>
      </c>
      <c r="H352" s="5">
        <v>5025.3599999999997</v>
      </c>
      <c r="I352" s="5">
        <v>25</v>
      </c>
      <c r="J352" s="5">
        <f t="shared" si="148"/>
        <v>2009</v>
      </c>
      <c r="K352" s="6">
        <f t="shared" si="149"/>
        <v>2128</v>
      </c>
      <c r="L352" s="6">
        <f>G352*7.09%</f>
        <v>4963</v>
      </c>
      <c r="M352" s="5">
        <f>G352*7.1%</f>
        <v>4970</v>
      </c>
      <c r="N352" s="6">
        <f>G352*1.15%</f>
        <v>805</v>
      </c>
      <c r="O352" s="5">
        <v>1815.46</v>
      </c>
      <c r="P352" s="6">
        <f>H352+I352+J352+K352+O352</f>
        <v>11002.82</v>
      </c>
      <c r="Q352" s="6">
        <f>G352-P352</f>
        <v>58997.18</v>
      </c>
    </row>
    <row r="353" spans="2:17" s="27" customFormat="1" x14ac:dyDescent="0.2">
      <c r="B353" s="26" t="s">
        <v>197</v>
      </c>
      <c r="C353" s="26" t="s">
        <v>250</v>
      </c>
      <c r="D353" s="26" t="s">
        <v>578</v>
      </c>
      <c r="E353" s="26" t="s">
        <v>18</v>
      </c>
      <c r="F353" s="26" t="s">
        <v>22</v>
      </c>
      <c r="G353" s="5">
        <v>42000</v>
      </c>
      <c r="H353" s="5">
        <v>724.92</v>
      </c>
      <c r="I353" s="5">
        <v>25</v>
      </c>
      <c r="J353" s="5">
        <f t="shared" si="148"/>
        <v>1205.4000000000001</v>
      </c>
      <c r="K353" s="6">
        <f t="shared" si="149"/>
        <v>1276.8</v>
      </c>
      <c r="L353" s="6">
        <f t="shared" si="143"/>
        <v>2977.8</v>
      </c>
      <c r="M353" s="5">
        <f t="shared" si="144"/>
        <v>2981.9999999999995</v>
      </c>
      <c r="N353" s="6">
        <f t="shared" si="145"/>
        <v>483</v>
      </c>
      <c r="O353" s="5">
        <v>100</v>
      </c>
      <c r="P353" s="6">
        <f t="shared" si="146"/>
        <v>3332.12</v>
      </c>
      <c r="Q353" s="6">
        <f t="shared" si="147"/>
        <v>38667.879999999997</v>
      </c>
    </row>
    <row r="354" spans="2:17" s="27" customFormat="1" ht="12" customHeight="1" x14ac:dyDescent="0.2">
      <c r="B354" s="25" t="s">
        <v>311</v>
      </c>
      <c r="C354" s="26" t="s">
        <v>250</v>
      </c>
      <c r="D354" s="26" t="s">
        <v>460</v>
      </c>
      <c r="E354" s="26" t="s">
        <v>18</v>
      </c>
      <c r="F354" s="26" t="s">
        <v>22</v>
      </c>
      <c r="G354" s="5">
        <v>41000</v>
      </c>
      <c r="H354" s="5">
        <v>69.150000000000006</v>
      </c>
      <c r="I354" s="5">
        <v>25</v>
      </c>
      <c r="J354" s="5">
        <f t="shared" si="148"/>
        <v>1176.7</v>
      </c>
      <c r="K354" s="6">
        <f t="shared" si="149"/>
        <v>1246.4000000000001</v>
      </c>
      <c r="L354" s="6">
        <f t="shared" si="143"/>
        <v>2906.9</v>
      </c>
      <c r="M354" s="5">
        <f t="shared" si="144"/>
        <v>2910.9999999999995</v>
      </c>
      <c r="N354" s="6">
        <f t="shared" si="145"/>
        <v>471.5</v>
      </c>
      <c r="O354" s="5">
        <v>3530.92</v>
      </c>
      <c r="P354" s="6">
        <f t="shared" si="146"/>
        <v>6048.17</v>
      </c>
      <c r="Q354" s="6">
        <f t="shared" si="147"/>
        <v>34951.83</v>
      </c>
    </row>
    <row r="355" spans="2:17" s="27" customFormat="1" x14ac:dyDescent="0.2">
      <c r="B355" s="25" t="s">
        <v>67</v>
      </c>
      <c r="C355" s="26" t="s">
        <v>250</v>
      </c>
      <c r="D355" s="26" t="s">
        <v>460</v>
      </c>
      <c r="E355" s="26" t="s">
        <v>18</v>
      </c>
      <c r="F355" s="26" t="s">
        <v>22</v>
      </c>
      <c r="G355" s="5">
        <v>30000</v>
      </c>
      <c r="H355" s="5">
        <v>0</v>
      </c>
      <c r="I355" s="5">
        <v>25</v>
      </c>
      <c r="J355" s="5">
        <f t="shared" si="148"/>
        <v>861</v>
      </c>
      <c r="K355" s="6">
        <f t="shared" si="149"/>
        <v>912</v>
      </c>
      <c r="L355" s="6">
        <f t="shared" si="143"/>
        <v>2127</v>
      </c>
      <c r="M355" s="5">
        <f t="shared" si="144"/>
        <v>2130</v>
      </c>
      <c r="N355" s="6">
        <f t="shared" si="145"/>
        <v>345</v>
      </c>
      <c r="O355" s="5">
        <v>12293.92</v>
      </c>
      <c r="P355" s="6">
        <f t="shared" si="146"/>
        <v>14091.92</v>
      </c>
      <c r="Q355" s="6">
        <f t="shared" si="147"/>
        <v>15908.08</v>
      </c>
    </row>
    <row r="356" spans="2:17" s="27" customFormat="1" x14ac:dyDescent="0.2">
      <c r="B356" s="26" t="s">
        <v>287</v>
      </c>
      <c r="C356" s="26" t="s">
        <v>250</v>
      </c>
      <c r="D356" s="26" t="s">
        <v>460</v>
      </c>
      <c r="E356" s="26" t="s">
        <v>18</v>
      </c>
      <c r="F356" s="26" t="s">
        <v>22</v>
      </c>
      <c r="G356" s="5">
        <v>35000</v>
      </c>
      <c r="H356" s="5">
        <v>0</v>
      </c>
      <c r="I356" s="5">
        <v>25</v>
      </c>
      <c r="J356" s="5">
        <f t="shared" si="148"/>
        <v>1004.5</v>
      </c>
      <c r="K356" s="6">
        <f t="shared" si="149"/>
        <v>1064</v>
      </c>
      <c r="L356" s="6">
        <f t="shared" si="143"/>
        <v>2481.5</v>
      </c>
      <c r="M356" s="5">
        <f t="shared" si="144"/>
        <v>2485</v>
      </c>
      <c r="N356" s="6">
        <f t="shared" si="145"/>
        <v>402.5</v>
      </c>
      <c r="O356" s="5">
        <v>100</v>
      </c>
      <c r="P356" s="6">
        <f t="shared" si="146"/>
        <v>2193.5</v>
      </c>
      <c r="Q356" s="6">
        <f t="shared" si="147"/>
        <v>32806.5</v>
      </c>
    </row>
    <row r="357" spans="2:17" s="27" customFormat="1" x14ac:dyDescent="0.2">
      <c r="B357" s="26" t="s">
        <v>163</v>
      </c>
      <c r="C357" s="26" t="s">
        <v>250</v>
      </c>
      <c r="D357" s="26" t="s">
        <v>460</v>
      </c>
      <c r="E357" s="26" t="s">
        <v>18</v>
      </c>
      <c r="F357" s="26" t="s">
        <v>19</v>
      </c>
      <c r="G357" s="5">
        <v>30150</v>
      </c>
      <c r="H357" s="5">
        <v>0</v>
      </c>
      <c r="I357" s="5">
        <v>25</v>
      </c>
      <c r="J357" s="5">
        <f t="shared" si="148"/>
        <v>865.30499999999995</v>
      </c>
      <c r="K357" s="6">
        <f t="shared" si="149"/>
        <v>916.56</v>
      </c>
      <c r="L357" s="6">
        <f>G357*7.09%</f>
        <v>2137.6350000000002</v>
      </c>
      <c r="M357" s="5">
        <f>G357*7.1%</f>
        <v>2140.6499999999996</v>
      </c>
      <c r="N357" s="6">
        <f>G357*1.15%</f>
        <v>346.72499999999997</v>
      </c>
      <c r="O357" s="5">
        <v>100</v>
      </c>
      <c r="P357" s="6">
        <f>H357+I357+J357+K357+O357</f>
        <v>1906.8649999999998</v>
      </c>
      <c r="Q357" s="6">
        <f>G357-P357</f>
        <v>28243.135000000002</v>
      </c>
    </row>
    <row r="358" spans="2:17" s="27" customFormat="1" x14ac:dyDescent="0.2">
      <c r="B358" s="26" t="s">
        <v>302</v>
      </c>
      <c r="C358" s="26" t="s">
        <v>250</v>
      </c>
      <c r="D358" s="26" t="s">
        <v>460</v>
      </c>
      <c r="E358" s="26" t="s">
        <v>18</v>
      </c>
      <c r="F358" s="26" t="s">
        <v>19</v>
      </c>
      <c r="G358" s="5">
        <v>30000</v>
      </c>
      <c r="H358" s="5">
        <v>0</v>
      </c>
      <c r="I358" s="5">
        <v>25</v>
      </c>
      <c r="J358" s="5">
        <f t="shared" si="148"/>
        <v>861</v>
      </c>
      <c r="K358" s="6">
        <f t="shared" si="149"/>
        <v>912</v>
      </c>
      <c r="L358" s="6">
        <f>G358*7.09%</f>
        <v>2127</v>
      </c>
      <c r="M358" s="5">
        <f>G358*7.1%</f>
        <v>2130</v>
      </c>
      <c r="N358" s="6">
        <f>G358*1.15%</f>
        <v>345</v>
      </c>
      <c r="O358" s="5">
        <v>100</v>
      </c>
      <c r="P358" s="6">
        <f>H358+I358+J358+K358+O358</f>
        <v>1898</v>
      </c>
      <c r="Q358" s="6">
        <f>G358-P358</f>
        <v>28102</v>
      </c>
    </row>
    <row r="359" spans="2:17" s="27" customFormat="1" x14ac:dyDescent="0.2">
      <c r="B359" s="25" t="s">
        <v>291</v>
      </c>
      <c r="C359" s="26" t="s">
        <v>250</v>
      </c>
      <c r="D359" s="26" t="s">
        <v>460</v>
      </c>
      <c r="E359" s="26" t="s">
        <v>18</v>
      </c>
      <c r="F359" s="26" t="s">
        <v>19</v>
      </c>
      <c r="G359" s="5">
        <v>35000</v>
      </c>
      <c r="H359" s="5">
        <v>0</v>
      </c>
      <c r="I359" s="5">
        <v>25</v>
      </c>
      <c r="J359" s="5">
        <f t="shared" si="148"/>
        <v>1004.5</v>
      </c>
      <c r="K359" s="6">
        <f t="shared" si="149"/>
        <v>1064</v>
      </c>
      <c r="L359" s="6">
        <f t="shared" si="143"/>
        <v>2481.5</v>
      </c>
      <c r="M359" s="5">
        <f t="shared" si="144"/>
        <v>2485</v>
      </c>
      <c r="N359" s="6">
        <f t="shared" si="145"/>
        <v>402.5</v>
      </c>
      <c r="O359" s="5">
        <v>4594.74</v>
      </c>
      <c r="P359" s="6">
        <f t="shared" si="146"/>
        <v>6688.24</v>
      </c>
      <c r="Q359" s="6">
        <f t="shared" si="147"/>
        <v>28311.760000000002</v>
      </c>
    </row>
    <row r="360" spans="2:17" s="27" customFormat="1" x14ac:dyDescent="0.2">
      <c r="B360" s="26" t="s">
        <v>312</v>
      </c>
      <c r="C360" s="26" t="s">
        <v>249</v>
      </c>
      <c r="D360" s="26" t="s">
        <v>176</v>
      </c>
      <c r="E360" s="26" t="s">
        <v>18</v>
      </c>
      <c r="F360" s="26" t="s">
        <v>19</v>
      </c>
      <c r="G360" s="5">
        <v>50000</v>
      </c>
      <c r="H360" s="5">
        <v>1854</v>
      </c>
      <c r="I360" s="5">
        <v>25</v>
      </c>
      <c r="J360" s="5">
        <f t="shared" si="148"/>
        <v>1435</v>
      </c>
      <c r="K360" s="6">
        <f t="shared" si="149"/>
        <v>1520</v>
      </c>
      <c r="L360" s="6">
        <f t="shared" si="143"/>
        <v>3545.0000000000005</v>
      </c>
      <c r="M360" s="5">
        <f t="shared" si="144"/>
        <v>3549.9999999999995</v>
      </c>
      <c r="N360" s="6">
        <f t="shared" si="145"/>
        <v>575</v>
      </c>
      <c r="O360" s="5">
        <v>10645.88</v>
      </c>
      <c r="P360" s="6">
        <f t="shared" si="146"/>
        <v>15479.88</v>
      </c>
      <c r="Q360" s="6">
        <f t="shared" si="147"/>
        <v>34520.120000000003</v>
      </c>
    </row>
    <row r="361" spans="2:17" s="27" customFormat="1" x14ac:dyDescent="0.2">
      <c r="B361" s="25" t="s">
        <v>141</v>
      </c>
      <c r="C361" s="26" t="s">
        <v>249</v>
      </c>
      <c r="D361" s="26" t="s">
        <v>460</v>
      </c>
      <c r="E361" s="26" t="s">
        <v>18</v>
      </c>
      <c r="F361" s="26" t="s">
        <v>19</v>
      </c>
      <c r="G361" s="5">
        <v>35791.870000000003</v>
      </c>
      <c r="H361" s="5">
        <v>0</v>
      </c>
      <c r="I361" s="5">
        <v>25</v>
      </c>
      <c r="J361" s="5">
        <f t="shared" si="148"/>
        <v>1027.2266690000001</v>
      </c>
      <c r="K361" s="6">
        <f t="shared" si="149"/>
        <v>1088.072848</v>
      </c>
      <c r="L361" s="6">
        <f>G361*7.09%</f>
        <v>2537.6435830000005</v>
      </c>
      <c r="M361" s="5">
        <f>G361*7.1%</f>
        <v>2541.2227699999999</v>
      </c>
      <c r="N361" s="6">
        <f>G361*1.15%</f>
        <v>411.60650500000003</v>
      </c>
      <c r="O361" s="5">
        <v>1815.46</v>
      </c>
      <c r="P361" s="6">
        <f>H361+I361+J361+K361+O361</f>
        <v>3955.7595170000004</v>
      </c>
      <c r="Q361" s="6">
        <f>G361-P361</f>
        <v>31836.110483000004</v>
      </c>
    </row>
    <row r="362" spans="2:17" s="27" customFormat="1" x14ac:dyDescent="0.2">
      <c r="B362" s="25" t="s">
        <v>34</v>
      </c>
      <c r="C362" s="26" t="s">
        <v>249</v>
      </c>
      <c r="D362" s="26" t="s">
        <v>460</v>
      </c>
      <c r="E362" s="26" t="s">
        <v>18</v>
      </c>
      <c r="F362" s="26" t="s">
        <v>19</v>
      </c>
      <c r="G362" s="5">
        <v>40000</v>
      </c>
      <c r="H362" s="5">
        <v>442.65</v>
      </c>
      <c r="I362" s="5">
        <v>25</v>
      </c>
      <c r="J362" s="5">
        <f t="shared" si="148"/>
        <v>1148</v>
      </c>
      <c r="K362" s="6">
        <f t="shared" si="149"/>
        <v>1216</v>
      </c>
      <c r="L362" s="6">
        <f t="shared" si="143"/>
        <v>2836</v>
      </c>
      <c r="M362" s="5">
        <f t="shared" si="144"/>
        <v>2839.9999999999995</v>
      </c>
      <c r="N362" s="6">
        <f t="shared" si="145"/>
        <v>460</v>
      </c>
      <c r="O362" s="5">
        <v>100</v>
      </c>
      <c r="P362" s="6">
        <f t="shared" si="146"/>
        <v>2931.65</v>
      </c>
      <c r="Q362" s="6">
        <f t="shared" si="147"/>
        <v>37068.35</v>
      </c>
    </row>
    <row r="363" spans="2:17" s="27" customFormat="1" x14ac:dyDescent="0.2">
      <c r="B363" s="25" t="s">
        <v>313</v>
      </c>
      <c r="C363" s="26" t="s">
        <v>249</v>
      </c>
      <c r="D363" s="26" t="s">
        <v>460</v>
      </c>
      <c r="E363" s="26" t="s">
        <v>18</v>
      </c>
      <c r="F363" s="26" t="s">
        <v>19</v>
      </c>
      <c r="G363" s="5">
        <v>33000</v>
      </c>
      <c r="H363" s="5">
        <v>0</v>
      </c>
      <c r="I363" s="5">
        <v>25</v>
      </c>
      <c r="J363" s="5">
        <f t="shared" si="148"/>
        <v>947.1</v>
      </c>
      <c r="K363" s="6">
        <f t="shared" si="149"/>
        <v>1003.2</v>
      </c>
      <c r="L363" s="6">
        <f t="shared" si="143"/>
        <v>2339.7000000000003</v>
      </c>
      <c r="M363" s="5">
        <f t="shared" si="144"/>
        <v>2343</v>
      </c>
      <c r="N363" s="6">
        <f t="shared" si="145"/>
        <v>379.5</v>
      </c>
      <c r="O363" s="5">
        <v>13241.36</v>
      </c>
      <c r="P363" s="6">
        <f t="shared" si="146"/>
        <v>15216.66</v>
      </c>
      <c r="Q363" s="6">
        <f t="shared" si="147"/>
        <v>17783.34</v>
      </c>
    </row>
    <row r="364" spans="2:17" s="27" customFormat="1" x14ac:dyDescent="0.2">
      <c r="B364" s="25" t="s">
        <v>384</v>
      </c>
      <c r="C364" s="26" t="s">
        <v>249</v>
      </c>
      <c r="D364" s="26" t="s">
        <v>460</v>
      </c>
      <c r="E364" s="26" t="s">
        <v>18</v>
      </c>
      <c r="F364" s="26" t="s">
        <v>19</v>
      </c>
      <c r="G364" s="5">
        <v>35000</v>
      </c>
      <c r="H364" s="5">
        <v>0</v>
      </c>
      <c r="I364" s="5">
        <v>25</v>
      </c>
      <c r="J364" s="5">
        <f t="shared" si="148"/>
        <v>1004.5</v>
      </c>
      <c r="K364" s="6">
        <f t="shared" si="149"/>
        <v>1064</v>
      </c>
      <c r="L364" s="6">
        <f t="shared" si="143"/>
        <v>2481.5</v>
      </c>
      <c r="M364" s="5">
        <f t="shared" si="144"/>
        <v>2485</v>
      </c>
      <c r="N364" s="6">
        <f t="shared" si="145"/>
        <v>402.5</v>
      </c>
      <c r="O364" s="5">
        <v>14811.31</v>
      </c>
      <c r="P364" s="6">
        <f t="shared" si="146"/>
        <v>16904.809999999998</v>
      </c>
      <c r="Q364" s="6">
        <f t="shared" si="147"/>
        <v>18095.190000000002</v>
      </c>
    </row>
    <row r="365" spans="2:17" s="27" customFormat="1" x14ac:dyDescent="0.2">
      <c r="B365" s="25" t="s">
        <v>289</v>
      </c>
      <c r="C365" s="26" t="s">
        <v>249</v>
      </c>
      <c r="D365" s="26" t="s">
        <v>460</v>
      </c>
      <c r="E365" s="26" t="s">
        <v>18</v>
      </c>
      <c r="F365" s="26" t="s">
        <v>22</v>
      </c>
      <c r="G365" s="5">
        <v>39500.85</v>
      </c>
      <c r="H365" s="5">
        <v>114.88</v>
      </c>
      <c r="I365" s="5">
        <v>25</v>
      </c>
      <c r="J365" s="5">
        <f t="shared" si="148"/>
        <v>1133.674395</v>
      </c>
      <c r="K365" s="6">
        <f t="shared" si="149"/>
        <v>1200.82584</v>
      </c>
      <c r="L365" s="6">
        <f t="shared" si="143"/>
        <v>2800.6102650000003</v>
      </c>
      <c r="M365" s="5">
        <f t="shared" si="144"/>
        <v>2804.5603499999997</v>
      </c>
      <c r="N365" s="6">
        <f t="shared" si="145"/>
        <v>454.25977499999999</v>
      </c>
      <c r="O365" s="5">
        <v>1815.46</v>
      </c>
      <c r="P365" s="6">
        <f t="shared" si="146"/>
        <v>4289.8402349999997</v>
      </c>
      <c r="Q365" s="6">
        <f t="shared" si="147"/>
        <v>35211.009764999995</v>
      </c>
    </row>
    <row r="366" spans="2:17" s="27" customFormat="1" x14ac:dyDescent="0.2">
      <c r="B366" s="25" t="s">
        <v>459</v>
      </c>
      <c r="C366" s="26" t="s">
        <v>249</v>
      </c>
      <c r="D366" s="26" t="s">
        <v>460</v>
      </c>
      <c r="E366" s="26" t="s">
        <v>18</v>
      </c>
      <c r="F366" s="26" t="s">
        <v>22</v>
      </c>
      <c r="G366" s="5">
        <v>39410.86</v>
      </c>
      <c r="H366" s="5">
        <v>359.5</v>
      </c>
      <c r="I366" s="5">
        <v>25</v>
      </c>
      <c r="J366" s="5">
        <f t="shared" si="148"/>
        <v>1131.091682</v>
      </c>
      <c r="K366" s="6">
        <f t="shared" si="149"/>
        <v>1198.090144</v>
      </c>
      <c r="L366" s="6">
        <f t="shared" si="143"/>
        <v>2794.2299740000003</v>
      </c>
      <c r="M366" s="5">
        <f t="shared" si="144"/>
        <v>2798.1710599999997</v>
      </c>
      <c r="N366" s="6">
        <f t="shared" si="145"/>
        <v>453.22489000000002</v>
      </c>
      <c r="O366" s="5">
        <v>6216</v>
      </c>
      <c r="P366" s="6">
        <f t="shared" si="146"/>
        <v>8929.681826</v>
      </c>
      <c r="Q366" s="6">
        <f t="shared" si="147"/>
        <v>30481.178174000001</v>
      </c>
    </row>
    <row r="367" spans="2:17" s="27" customFormat="1" x14ac:dyDescent="0.2">
      <c r="B367" s="25" t="s">
        <v>290</v>
      </c>
      <c r="C367" s="26" t="s">
        <v>251</v>
      </c>
      <c r="D367" s="26" t="s">
        <v>78</v>
      </c>
      <c r="E367" s="26" t="s">
        <v>18</v>
      </c>
      <c r="F367" s="26" t="s">
        <v>22</v>
      </c>
      <c r="G367" s="5">
        <v>45000</v>
      </c>
      <c r="H367" s="5">
        <v>891.01</v>
      </c>
      <c r="I367" s="5">
        <v>25</v>
      </c>
      <c r="J367" s="5">
        <f t="shared" si="148"/>
        <v>1291.5</v>
      </c>
      <c r="K367" s="6">
        <f t="shared" si="149"/>
        <v>1368</v>
      </c>
      <c r="L367" s="6">
        <f t="shared" si="143"/>
        <v>3190.5</v>
      </c>
      <c r="M367" s="5">
        <f t="shared" si="144"/>
        <v>3194.9999999999995</v>
      </c>
      <c r="N367" s="6">
        <f t="shared" si="145"/>
        <v>517.5</v>
      </c>
      <c r="O367" s="5">
        <v>1815.46</v>
      </c>
      <c r="P367" s="6">
        <f t="shared" si="146"/>
        <v>5390.97</v>
      </c>
      <c r="Q367" s="6">
        <f t="shared" si="147"/>
        <v>39609.03</v>
      </c>
    </row>
    <row r="368" spans="2:17" s="27" customFormat="1" x14ac:dyDescent="0.2">
      <c r="B368" s="26" t="s">
        <v>424</v>
      </c>
      <c r="C368" s="26" t="s">
        <v>251</v>
      </c>
      <c r="D368" s="26" t="s">
        <v>460</v>
      </c>
      <c r="E368" s="26" t="s">
        <v>18</v>
      </c>
      <c r="F368" s="26" t="s">
        <v>22</v>
      </c>
      <c r="G368" s="5">
        <v>25000</v>
      </c>
      <c r="H368" s="5">
        <v>0</v>
      </c>
      <c r="I368" s="5">
        <v>25</v>
      </c>
      <c r="J368" s="5">
        <f t="shared" si="148"/>
        <v>717.5</v>
      </c>
      <c r="K368" s="6">
        <f t="shared" si="149"/>
        <v>760</v>
      </c>
      <c r="L368" s="6">
        <f>G368*7.09%</f>
        <v>1772.5000000000002</v>
      </c>
      <c r="M368" s="5">
        <f>G368*7.1%</f>
        <v>1774.9999999999998</v>
      </c>
      <c r="N368" s="6">
        <f>G368*1.15%</f>
        <v>287.5</v>
      </c>
      <c r="O368" s="5">
        <v>0</v>
      </c>
      <c r="P368" s="6">
        <f>H368+I368+J368+K368+O368</f>
        <v>1502.5</v>
      </c>
      <c r="Q368" s="6">
        <f>G368-P368</f>
        <v>23497.5</v>
      </c>
    </row>
    <row r="369" spans="2:18" s="27" customFormat="1" x14ac:dyDescent="0.2">
      <c r="B369" s="26" t="s">
        <v>458</v>
      </c>
      <c r="C369" s="26" t="s">
        <v>251</v>
      </c>
      <c r="D369" s="26" t="s">
        <v>460</v>
      </c>
      <c r="E369" s="26" t="s">
        <v>18</v>
      </c>
      <c r="F369" s="26" t="s">
        <v>22</v>
      </c>
      <c r="G369" s="5">
        <v>35000</v>
      </c>
      <c r="H369" s="5">
        <v>0</v>
      </c>
      <c r="I369" s="5">
        <v>25</v>
      </c>
      <c r="J369" s="5">
        <f t="shared" si="148"/>
        <v>1004.5</v>
      </c>
      <c r="K369" s="6">
        <f t="shared" si="149"/>
        <v>1064</v>
      </c>
      <c r="L369" s="6">
        <f t="shared" si="143"/>
        <v>2481.5</v>
      </c>
      <c r="M369" s="5">
        <f t="shared" si="144"/>
        <v>2485</v>
      </c>
      <c r="N369" s="6">
        <f t="shared" si="145"/>
        <v>402.5</v>
      </c>
      <c r="O369" s="5">
        <v>100</v>
      </c>
      <c r="P369" s="6">
        <f t="shared" si="146"/>
        <v>2193.5</v>
      </c>
      <c r="Q369" s="6">
        <f t="shared" si="147"/>
        <v>32806.5</v>
      </c>
    </row>
    <row r="370" spans="2:18" s="27" customFormat="1" ht="11.25" customHeight="1" x14ac:dyDescent="0.2">
      <c r="B370" s="25" t="s">
        <v>475</v>
      </c>
      <c r="C370" s="26" t="s">
        <v>251</v>
      </c>
      <c r="D370" s="26" t="s">
        <v>460</v>
      </c>
      <c r="E370" s="26" t="s">
        <v>18</v>
      </c>
      <c r="F370" s="26" t="s">
        <v>22</v>
      </c>
      <c r="G370" s="5">
        <v>30000</v>
      </c>
      <c r="H370" s="5">
        <v>0</v>
      </c>
      <c r="I370" s="5">
        <v>25</v>
      </c>
      <c r="J370" s="5">
        <f t="shared" si="148"/>
        <v>861</v>
      </c>
      <c r="K370" s="6">
        <f t="shared" si="149"/>
        <v>912</v>
      </c>
      <c r="L370" s="6">
        <f>G370*7.09%</f>
        <v>2127</v>
      </c>
      <c r="M370" s="5">
        <f>G370*7.1%</f>
        <v>2130</v>
      </c>
      <c r="N370" s="6">
        <f>G370*1.15%</f>
        <v>345</v>
      </c>
      <c r="O370" s="5">
        <v>9588.9</v>
      </c>
      <c r="P370" s="6">
        <f>H370+I370+J370+K370+O370</f>
        <v>11386.9</v>
      </c>
      <c r="Q370" s="6">
        <f>G370-P370</f>
        <v>18613.099999999999</v>
      </c>
    </row>
    <row r="371" spans="2:18" s="27" customFormat="1" x14ac:dyDescent="0.2">
      <c r="B371" s="26" t="s">
        <v>293</v>
      </c>
      <c r="C371" s="26" t="s">
        <v>251</v>
      </c>
      <c r="D371" s="26" t="s">
        <v>460</v>
      </c>
      <c r="E371" s="26" t="s">
        <v>18</v>
      </c>
      <c r="F371" s="26" t="s">
        <v>22</v>
      </c>
      <c r="G371" s="5">
        <v>30000</v>
      </c>
      <c r="H371" s="5">
        <v>0</v>
      </c>
      <c r="I371" s="5">
        <v>25</v>
      </c>
      <c r="J371" s="5">
        <f t="shared" si="148"/>
        <v>861</v>
      </c>
      <c r="K371" s="6">
        <f t="shared" si="149"/>
        <v>912</v>
      </c>
      <c r="L371" s="6">
        <f t="shared" si="143"/>
        <v>2127</v>
      </c>
      <c r="M371" s="5">
        <f t="shared" si="144"/>
        <v>2130</v>
      </c>
      <c r="N371" s="6">
        <f t="shared" si="145"/>
        <v>345</v>
      </c>
      <c r="O371" s="5">
        <v>5107.5200000000004</v>
      </c>
      <c r="P371" s="6">
        <f t="shared" si="146"/>
        <v>6905.52</v>
      </c>
      <c r="Q371" s="6">
        <f t="shared" si="147"/>
        <v>23094.48</v>
      </c>
    </row>
    <row r="372" spans="2:18" s="27" customFormat="1" x14ac:dyDescent="0.2">
      <c r="B372" s="25" t="s">
        <v>292</v>
      </c>
      <c r="C372" s="26" t="s">
        <v>251</v>
      </c>
      <c r="D372" s="26" t="s">
        <v>460</v>
      </c>
      <c r="E372" s="26" t="s">
        <v>18</v>
      </c>
      <c r="F372" s="26" t="s">
        <v>22</v>
      </c>
      <c r="G372" s="5">
        <v>35150</v>
      </c>
      <c r="H372" s="5">
        <v>0</v>
      </c>
      <c r="I372" s="5">
        <v>25</v>
      </c>
      <c r="J372" s="5">
        <f t="shared" si="148"/>
        <v>1008.8049999999999</v>
      </c>
      <c r="K372" s="6">
        <f t="shared" si="149"/>
        <v>1068.56</v>
      </c>
      <c r="L372" s="6">
        <f t="shared" si="143"/>
        <v>2492.1350000000002</v>
      </c>
      <c r="M372" s="5">
        <f t="shared" si="144"/>
        <v>2495.6499999999996</v>
      </c>
      <c r="N372" s="6">
        <f t="shared" si="145"/>
        <v>404.22499999999997</v>
      </c>
      <c r="O372" s="5">
        <v>100</v>
      </c>
      <c r="P372" s="6">
        <f t="shared" si="146"/>
        <v>2202.3649999999998</v>
      </c>
      <c r="Q372" s="6">
        <f t="shared" si="147"/>
        <v>32947.635000000002</v>
      </c>
    </row>
    <row r="373" spans="2:18" s="42" customFormat="1" x14ac:dyDescent="0.2">
      <c r="G373" s="111"/>
      <c r="H373" s="111"/>
      <c r="I373" s="111"/>
      <c r="J373" s="111"/>
      <c r="K373" s="111"/>
      <c r="L373" s="111"/>
      <c r="M373" s="111"/>
      <c r="N373" s="111"/>
      <c r="O373" s="111"/>
      <c r="P373" s="111"/>
      <c r="Q373" s="111"/>
      <c r="R373" s="106"/>
    </row>
    <row r="374" spans="2:18" s="42" customFormat="1" x14ac:dyDescent="0.2">
      <c r="G374" s="111"/>
      <c r="H374" s="111"/>
      <c r="I374" s="111"/>
      <c r="J374" s="111"/>
      <c r="K374" s="111"/>
      <c r="L374" s="111"/>
      <c r="M374" s="111"/>
      <c r="N374" s="111"/>
      <c r="O374" s="111"/>
      <c r="P374" s="111"/>
      <c r="Q374" s="111"/>
    </row>
    <row r="375" spans="2:18" s="42" customFormat="1" x14ac:dyDescent="0.2">
      <c r="B375" s="104"/>
      <c r="C375" s="27"/>
      <c r="D375" s="27"/>
      <c r="E375" s="27"/>
      <c r="F375" s="27"/>
      <c r="G375" s="3"/>
      <c r="H375" s="3"/>
      <c r="I375" s="3"/>
      <c r="J375" s="3"/>
      <c r="K375" s="3"/>
      <c r="L375" s="3"/>
      <c r="M375" s="3"/>
      <c r="N375" s="3"/>
      <c r="O375" s="3"/>
      <c r="P375" s="3"/>
      <c r="Q375" s="3"/>
    </row>
    <row r="376" spans="2:18" s="27" customFormat="1" x14ac:dyDescent="0.2">
      <c r="G376" s="3"/>
      <c r="H376" s="3"/>
      <c r="I376" s="3"/>
      <c r="J376" s="3"/>
      <c r="K376" s="3"/>
      <c r="L376" s="3"/>
      <c r="M376" s="3"/>
      <c r="N376" s="3"/>
      <c r="O376" s="3"/>
      <c r="P376" s="3"/>
      <c r="Q376" s="3"/>
    </row>
    <row r="377" spans="2:18" s="27" customFormat="1" x14ac:dyDescent="0.2">
      <c r="G377" s="3"/>
      <c r="H377" s="3"/>
      <c r="I377" s="3"/>
      <c r="J377" s="3"/>
      <c r="K377" s="3"/>
      <c r="L377" s="3"/>
      <c r="M377" s="3"/>
      <c r="N377" s="3"/>
      <c r="O377" s="3"/>
      <c r="P377" s="3"/>
      <c r="Q377" s="3"/>
    </row>
    <row r="378" spans="2:18" s="27" customFormat="1" x14ac:dyDescent="0.2">
      <c r="G378" s="3"/>
      <c r="H378" s="3"/>
      <c r="I378" s="3"/>
      <c r="J378" s="3"/>
      <c r="K378" s="3"/>
      <c r="L378" s="3"/>
      <c r="M378" s="3"/>
      <c r="N378" s="3"/>
      <c r="O378" s="3"/>
      <c r="P378" s="3"/>
      <c r="Q378" s="3"/>
    </row>
    <row r="379" spans="2:18" s="27" customFormat="1" x14ac:dyDescent="0.2">
      <c r="G379" s="3"/>
      <c r="H379" s="3"/>
      <c r="I379" s="3"/>
      <c r="J379" s="3"/>
      <c r="K379" s="3"/>
      <c r="L379" s="3"/>
      <c r="M379" s="3"/>
      <c r="N379" s="3"/>
      <c r="O379" s="3"/>
      <c r="P379" s="3"/>
      <c r="Q379" s="3"/>
    </row>
    <row r="380" spans="2:18" s="27" customFormat="1" x14ac:dyDescent="0.2">
      <c r="G380" s="3"/>
      <c r="H380" s="3"/>
      <c r="I380" s="3"/>
      <c r="J380" s="3"/>
      <c r="K380" s="3"/>
      <c r="L380" s="3"/>
      <c r="M380" s="3"/>
      <c r="N380" s="3"/>
      <c r="O380" s="3" t="s">
        <v>592</v>
      </c>
      <c r="P380" s="3"/>
      <c r="Q380" s="3"/>
    </row>
    <row r="381" spans="2:18" s="27" customFormat="1" hidden="1" x14ac:dyDescent="0.2">
      <c r="G381" s="3"/>
      <c r="H381" s="3"/>
      <c r="I381" s="3"/>
      <c r="J381" s="3"/>
      <c r="K381" s="3"/>
      <c r="L381" s="3"/>
      <c r="M381" s="3"/>
      <c r="N381" s="3"/>
      <c r="O381" s="3"/>
      <c r="P381" s="3"/>
      <c r="Q381" s="3"/>
    </row>
    <row r="382" spans="2:18" s="27" customFormat="1" hidden="1" x14ac:dyDescent="0.2">
      <c r="G382" s="3"/>
      <c r="H382" s="3"/>
      <c r="I382" s="3"/>
      <c r="J382" s="3"/>
      <c r="K382" s="3"/>
      <c r="L382" s="3"/>
      <c r="M382" s="3"/>
      <c r="N382" s="3"/>
      <c r="O382" s="3"/>
      <c r="P382" s="3"/>
      <c r="Q382" s="3"/>
    </row>
    <row r="383" spans="2:18" s="27" customFormat="1" hidden="1" x14ac:dyDescent="0.2">
      <c r="G383" s="3"/>
      <c r="H383" s="3"/>
      <c r="I383" s="3"/>
      <c r="J383" s="3"/>
      <c r="K383" s="3"/>
      <c r="L383" s="3"/>
      <c r="M383" s="3"/>
      <c r="N383" s="3"/>
      <c r="O383" s="3"/>
      <c r="P383" s="3"/>
      <c r="Q383" s="3"/>
    </row>
    <row r="384" spans="2:18" s="27" customFormat="1" ht="18" hidden="1" x14ac:dyDescent="0.2">
      <c r="C384" s="108"/>
      <c r="D384" s="108"/>
      <c r="E384" s="108"/>
      <c r="F384" s="108"/>
      <c r="G384" s="109"/>
      <c r="H384" s="119" t="s">
        <v>516</v>
      </c>
      <c r="I384" s="120"/>
      <c r="J384" s="120"/>
      <c r="K384" s="120"/>
      <c r="L384" s="121"/>
      <c r="M384" s="3"/>
      <c r="N384" s="3"/>
      <c r="O384" s="3"/>
      <c r="P384" s="3"/>
      <c r="Q384" s="3"/>
    </row>
    <row r="385" spans="2:17" s="27" customFormat="1" ht="18" hidden="1" customHeight="1" x14ac:dyDescent="0.2">
      <c r="B385" s="107" t="s">
        <v>515</v>
      </c>
      <c r="C385" s="44"/>
      <c r="D385" s="45"/>
      <c r="E385" s="45" t="s">
        <v>517</v>
      </c>
      <c r="F385" s="46"/>
      <c r="G385" s="46"/>
      <c r="H385" s="123" t="s">
        <v>518</v>
      </c>
      <c r="I385" s="47">
        <v>18702</v>
      </c>
      <c r="J385" s="48">
        <v>20</v>
      </c>
      <c r="K385" s="49">
        <v>387050</v>
      </c>
      <c r="L385" s="50" t="s">
        <v>519</v>
      </c>
      <c r="M385" s="3"/>
      <c r="N385" s="3"/>
      <c r="O385" s="3"/>
      <c r="P385" s="3"/>
      <c r="Q385" s="3"/>
    </row>
    <row r="386" spans="2:17" s="27" customFormat="1" ht="36.75" hidden="1" customHeight="1" x14ac:dyDescent="0.2">
      <c r="B386" s="43"/>
      <c r="C386" s="50" t="s">
        <v>520</v>
      </c>
      <c r="D386" s="51">
        <v>100000</v>
      </c>
      <c r="E386" s="52">
        <v>0</v>
      </c>
      <c r="F386" s="46"/>
      <c r="G386" s="46"/>
      <c r="H386" s="124"/>
      <c r="I386" s="53">
        <v>18702</v>
      </c>
      <c r="J386" s="48">
        <v>10</v>
      </c>
      <c r="K386" s="49">
        <v>193525</v>
      </c>
      <c r="L386" s="50" t="s">
        <v>14</v>
      </c>
      <c r="M386" s="3"/>
      <c r="N386" s="3"/>
      <c r="O386" s="3"/>
      <c r="P386" s="3"/>
      <c r="Q386" s="3"/>
    </row>
    <row r="387" spans="2:17" s="27" customFormat="1" ht="29.25" hidden="1" customHeight="1" x14ac:dyDescent="0.2">
      <c r="B387" s="43"/>
      <c r="C387" s="50" t="s">
        <v>521</v>
      </c>
      <c r="D387" s="51"/>
      <c r="E387" s="52">
        <v>0</v>
      </c>
      <c r="F387" s="46"/>
      <c r="G387" s="46"/>
      <c r="H387" s="43"/>
      <c r="I387" s="43"/>
      <c r="J387" s="54"/>
      <c r="K387" s="43"/>
      <c r="L387" s="43"/>
      <c r="M387" s="3"/>
      <c r="N387" s="3"/>
      <c r="O387" s="3"/>
      <c r="P387" s="3"/>
      <c r="Q387" s="3"/>
    </row>
    <row r="388" spans="2:17" s="27" customFormat="1" ht="15.75" hidden="1" x14ac:dyDescent="0.2">
      <c r="B388" s="43"/>
      <c r="C388" s="55" t="s">
        <v>522</v>
      </c>
      <c r="D388" s="56">
        <f>SUM(D386:D387)</f>
        <v>100000</v>
      </c>
      <c r="E388" s="57">
        <v>0</v>
      </c>
      <c r="F388" s="46"/>
      <c r="G388" s="46"/>
      <c r="H388" s="43"/>
      <c r="I388" s="43"/>
      <c r="J388" s="43"/>
      <c r="K388" s="43"/>
      <c r="L388" s="43"/>
      <c r="M388" s="3"/>
      <c r="N388" s="3"/>
      <c r="O388" s="3"/>
      <c r="P388" s="3"/>
      <c r="Q388" s="3"/>
    </row>
    <row r="389" spans="2:17" s="27" customFormat="1" ht="18" hidden="1" x14ac:dyDescent="0.2">
      <c r="B389" s="43"/>
      <c r="C389" s="122"/>
      <c r="D389" s="122"/>
      <c r="E389" s="122"/>
      <c r="F389" s="46"/>
      <c r="G389" s="46"/>
      <c r="H389" s="43"/>
      <c r="I389" s="43"/>
      <c r="J389" s="43"/>
      <c r="K389" s="43"/>
      <c r="L389" s="43"/>
      <c r="M389" s="3"/>
      <c r="N389" s="3"/>
      <c r="O389" s="3"/>
      <c r="P389" s="3"/>
      <c r="Q389" s="3"/>
    </row>
    <row r="390" spans="2:17" s="27" customFormat="1" ht="18" hidden="1" customHeight="1" thickBot="1" x14ac:dyDescent="0.25">
      <c r="B390" s="43"/>
      <c r="C390" s="43"/>
      <c r="D390" s="43"/>
      <c r="E390" s="43"/>
      <c r="F390" s="43"/>
      <c r="G390" s="43"/>
      <c r="H390" s="43"/>
      <c r="I390" s="43"/>
      <c r="J390" s="43"/>
      <c r="K390" s="58"/>
      <c r="L390" s="43"/>
      <c r="M390" s="3"/>
      <c r="N390" s="3"/>
      <c r="O390" s="3"/>
      <c r="P390" s="3"/>
      <c r="Q390" s="3"/>
    </row>
    <row r="391" spans="2:17" s="27" customFormat="1" ht="16.5" hidden="1" thickBot="1" x14ac:dyDescent="0.3">
      <c r="B391" s="43"/>
      <c r="C391" s="60" t="s">
        <v>519</v>
      </c>
      <c r="D391" s="61">
        <f>IF(D386&lt;=I385*J385,D386*F392,(I385*J385)*F392)</f>
        <v>2870</v>
      </c>
      <c r="E391" s="62">
        <f>D391/2</f>
        <v>1435</v>
      </c>
      <c r="F391" s="63" t="s">
        <v>523</v>
      </c>
      <c r="G391" s="64"/>
      <c r="H391" s="65"/>
      <c r="I391" s="43"/>
      <c r="J391" s="43"/>
      <c r="K391" s="43"/>
      <c r="L391" s="43"/>
      <c r="M391" s="3"/>
      <c r="N391" s="3"/>
      <c r="O391" s="3"/>
      <c r="P391" s="3"/>
      <c r="Q391" s="3"/>
    </row>
    <row r="392" spans="2:17" s="27" customFormat="1" ht="15.75" hidden="1" x14ac:dyDescent="0.25">
      <c r="B392" s="59"/>
      <c r="C392" s="67" t="s">
        <v>14</v>
      </c>
      <c r="D392" s="68">
        <f>IF(D386&lt;=I386*J386,D386*F393,(I386*J386)*F393)</f>
        <v>3040</v>
      </c>
      <c r="E392" s="69">
        <f>D392/2</f>
        <v>1520</v>
      </c>
      <c r="F392" s="70">
        <v>2.87E-2</v>
      </c>
      <c r="G392" s="71"/>
      <c r="H392" s="72"/>
      <c r="I392" s="43"/>
      <c r="J392" s="43"/>
      <c r="K392" s="43"/>
      <c r="L392" s="43"/>
      <c r="M392" s="3"/>
      <c r="N392" s="3"/>
      <c r="O392" s="3"/>
      <c r="P392" s="3"/>
      <c r="Q392" s="3"/>
    </row>
    <row r="393" spans="2:17" s="27" customFormat="1" ht="15.75" hidden="1" thickBot="1" x14ac:dyDescent="0.25">
      <c r="B393" s="66"/>
      <c r="C393" s="73" t="s">
        <v>524</v>
      </c>
      <c r="D393" s="74"/>
      <c r="E393" s="69">
        <f>D393/2</f>
        <v>0</v>
      </c>
      <c r="F393" s="70">
        <v>3.04E-2</v>
      </c>
      <c r="G393" s="71"/>
      <c r="H393" s="43"/>
      <c r="I393" s="43"/>
      <c r="J393" s="43"/>
      <c r="K393" s="43"/>
      <c r="L393" s="43"/>
      <c r="M393" s="3"/>
      <c r="N393" s="3"/>
      <c r="O393" s="3"/>
      <c r="P393" s="3"/>
      <c r="Q393" s="3"/>
    </row>
    <row r="394" spans="2:17" s="27" customFormat="1" ht="16.5" hidden="1" thickBot="1" x14ac:dyDescent="0.3">
      <c r="B394" s="66"/>
      <c r="C394" s="67" t="s">
        <v>525</v>
      </c>
      <c r="D394" s="68">
        <f>+D386-(SUM(D391:D393))+D387</f>
        <v>94090</v>
      </c>
      <c r="E394" s="69">
        <f>D394/2</f>
        <v>47045</v>
      </c>
      <c r="F394" s="75">
        <v>0</v>
      </c>
      <c r="G394" s="76"/>
      <c r="H394" s="77" t="s">
        <v>526</v>
      </c>
      <c r="I394" s="43"/>
      <c r="J394" s="43"/>
      <c r="K394" s="43"/>
      <c r="L394" s="43"/>
      <c r="M394" s="3"/>
      <c r="N394" s="3"/>
      <c r="O394" s="3"/>
      <c r="P394" s="3"/>
      <c r="Q394" s="3"/>
    </row>
    <row r="395" spans="2:17" s="27" customFormat="1" ht="14.25" hidden="1" x14ac:dyDescent="0.2">
      <c r="B395" s="66"/>
      <c r="C395" s="78"/>
      <c r="D395" s="77"/>
      <c r="E395" s="79"/>
      <c r="F395" s="77"/>
      <c r="G395" s="80"/>
      <c r="H395" s="77"/>
      <c r="I395" s="81"/>
      <c r="J395" s="81"/>
      <c r="K395" s="81"/>
      <c r="L395" s="81"/>
      <c r="M395" s="3"/>
      <c r="N395" s="3"/>
      <c r="O395" s="3"/>
      <c r="P395" s="3"/>
      <c r="Q395" s="3"/>
    </row>
    <row r="396" spans="2:17" s="27" customFormat="1" ht="18" hidden="1" x14ac:dyDescent="0.25">
      <c r="B396" s="66"/>
      <c r="C396" s="82" t="s">
        <v>6</v>
      </c>
      <c r="D396" s="83">
        <f>IF(D394*12&lt;=D404,0,(IF(D394*12&lt;=D405,((((D394*12)-C405)*F405)/12),IF(D394*12&lt;=D406,(((((D394*12)-C406)*F406)+E406))/12,IF(D394*12&gt;=C407,((((D394*12)-C407)*F407)+E407)/12,0)))))</f>
        <v>12105.437291666667</v>
      </c>
      <c r="E396" s="84">
        <v>0</v>
      </c>
      <c r="F396" s="85">
        <f>SUM(D391:D393)</f>
        <v>5910</v>
      </c>
      <c r="G396" s="86"/>
      <c r="H396" s="77"/>
      <c r="I396" s="81"/>
      <c r="J396" s="81"/>
      <c r="K396" s="81"/>
      <c r="L396" s="81"/>
      <c r="M396" s="3"/>
      <c r="N396" s="3"/>
      <c r="O396" s="3"/>
      <c r="P396" s="3"/>
      <c r="Q396" s="3"/>
    </row>
    <row r="397" spans="2:17" s="27" customFormat="1" ht="14.25" hidden="1" x14ac:dyDescent="0.2">
      <c r="B397" s="66"/>
      <c r="C397" s="78"/>
      <c r="D397" s="87"/>
      <c r="E397" s="79"/>
      <c r="F397" s="77"/>
      <c r="G397" s="80"/>
      <c r="H397" s="43">
        <v>9949.67</v>
      </c>
      <c r="I397" s="81"/>
      <c r="J397" s="81"/>
      <c r="K397" s="81"/>
      <c r="L397" s="81"/>
      <c r="M397" s="3"/>
      <c r="N397" s="3"/>
      <c r="O397" s="3"/>
      <c r="P397" s="3"/>
      <c r="Q397" s="3"/>
    </row>
    <row r="398" spans="2:17" s="27" customFormat="1" ht="15" hidden="1" x14ac:dyDescent="0.25">
      <c r="B398" s="66"/>
      <c r="C398" s="88" t="s">
        <v>527</v>
      </c>
      <c r="D398" s="89"/>
      <c r="E398" s="69"/>
      <c r="F398" s="43"/>
      <c r="G398" s="86"/>
      <c r="H398" s="77"/>
      <c r="I398" s="81"/>
      <c r="J398" s="81"/>
      <c r="K398" s="81"/>
      <c r="L398" s="81"/>
      <c r="M398" s="3"/>
      <c r="N398" s="3"/>
      <c r="O398" s="3"/>
      <c r="P398" s="3"/>
      <c r="Q398" s="3"/>
    </row>
    <row r="399" spans="2:17" s="27" customFormat="1" ht="15" hidden="1" x14ac:dyDescent="0.25">
      <c r="B399" s="66"/>
      <c r="C399" s="78"/>
      <c r="D399" s="77"/>
      <c r="E399" s="79"/>
      <c r="F399" s="43"/>
      <c r="G399" s="86"/>
      <c r="H399" s="90">
        <f>D396-H397</f>
        <v>2155.767291666667</v>
      </c>
      <c r="I399" s="81"/>
      <c r="J399" s="81"/>
      <c r="K399" s="81"/>
      <c r="L399" s="81"/>
      <c r="M399" s="3"/>
      <c r="N399" s="3"/>
      <c r="O399" s="3"/>
      <c r="P399" s="3"/>
      <c r="Q399" s="3"/>
    </row>
    <row r="400" spans="2:17" s="27" customFormat="1" ht="19.5" hidden="1" x14ac:dyDescent="0.3">
      <c r="B400" s="66"/>
      <c r="C400" s="91" t="s">
        <v>528</v>
      </c>
      <c r="D400" s="92">
        <f>SUM(D391:D393)+D396+D398</f>
        <v>18015.437291666669</v>
      </c>
      <c r="E400" s="93">
        <v>0</v>
      </c>
      <c r="F400" s="43"/>
      <c r="G400" s="86"/>
      <c r="H400" s="77"/>
      <c r="I400" s="81"/>
      <c r="J400" s="81"/>
      <c r="K400" s="81"/>
      <c r="L400" s="81"/>
      <c r="M400" s="3"/>
      <c r="N400" s="3"/>
      <c r="O400" s="3"/>
      <c r="P400" s="3"/>
      <c r="Q400" s="3"/>
    </row>
    <row r="401" spans="2:17" s="27" customFormat="1" ht="20.25" hidden="1" x14ac:dyDescent="0.3">
      <c r="B401" s="66"/>
      <c r="C401" s="94" t="s">
        <v>529</v>
      </c>
      <c r="D401" s="95">
        <f>D388-D400</f>
        <v>81984.562708333338</v>
      </c>
      <c r="E401" s="83">
        <v>0</v>
      </c>
      <c r="F401" s="77"/>
      <c r="G401" s="80"/>
      <c r="H401" s="43"/>
      <c r="I401" s="81"/>
      <c r="J401" s="81"/>
      <c r="K401" s="81"/>
      <c r="L401" s="81"/>
      <c r="M401" s="3"/>
      <c r="N401" s="3"/>
      <c r="O401" s="3"/>
      <c r="P401" s="3"/>
      <c r="Q401" s="3"/>
    </row>
    <row r="402" spans="2:17" s="27" customFormat="1" ht="14.25" hidden="1" x14ac:dyDescent="0.2">
      <c r="B402" s="66"/>
      <c r="C402" s="43"/>
      <c r="D402" s="43"/>
      <c r="E402" s="43"/>
      <c r="F402" s="43"/>
      <c r="G402" s="86"/>
      <c r="H402" s="43"/>
      <c r="I402" s="81"/>
      <c r="J402" s="81"/>
      <c r="K402" s="81"/>
      <c r="L402" s="81"/>
      <c r="M402" s="3"/>
      <c r="N402" s="3"/>
      <c r="O402" s="3"/>
      <c r="P402" s="3"/>
      <c r="Q402" s="3"/>
    </row>
    <row r="403" spans="2:17" s="27" customFormat="1" ht="15" hidden="1" x14ac:dyDescent="0.25">
      <c r="B403" s="66"/>
      <c r="C403" s="96" t="s">
        <v>530</v>
      </c>
      <c r="D403" s="96" t="s">
        <v>531</v>
      </c>
      <c r="E403" s="97"/>
      <c r="F403" s="43"/>
      <c r="G403" s="86"/>
      <c r="H403" s="77"/>
      <c r="I403" s="81"/>
      <c r="J403" s="81"/>
      <c r="K403" s="81"/>
      <c r="L403" s="81"/>
      <c r="M403" s="3"/>
      <c r="N403" s="3"/>
      <c r="O403" s="3"/>
      <c r="P403" s="3"/>
      <c r="Q403" s="3"/>
    </row>
    <row r="404" spans="2:17" s="27" customFormat="1" ht="15" hidden="1" x14ac:dyDescent="0.25">
      <c r="B404" s="66"/>
      <c r="C404" s="98">
        <v>0</v>
      </c>
      <c r="D404" s="98">
        <v>416220</v>
      </c>
      <c r="E404" s="98"/>
      <c r="F404" s="99" t="s">
        <v>532</v>
      </c>
      <c r="G404" s="86"/>
      <c r="H404" s="43"/>
      <c r="I404" s="81"/>
      <c r="J404" s="81"/>
      <c r="K404" s="81"/>
      <c r="L404" s="81"/>
      <c r="M404" s="3"/>
      <c r="N404" s="3"/>
      <c r="O404" s="3"/>
      <c r="P404" s="3"/>
      <c r="Q404" s="3"/>
    </row>
    <row r="405" spans="2:17" s="27" customFormat="1" ht="15" hidden="1" x14ac:dyDescent="0.25">
      <c r="B405" s="66"/>
      <c r="C405" s="98">
        <v>416220.01</v>
      </c>
      <c r="D405" s="98">
        <v>624329</v>
      </c>
      <c r="E405" s="98">
        <v>0</v>
      </c>
      <c r="F405" s="100">
        <v>0.15</v>
      </c>
      <c r="G405" s="101"/>
      <c r="H405" s="43"/>
      <c r="I405" s="81"/>
      <c r="J405" s="81"/>
      <c r="K405" s="81"/>
      <c r="L405" s="81"/>
      <c r="M405" s="3"/>
      <c r="N405" s="3"/>
      <c r="O405" s="3"/>
      <c r="P405" s="3"/>
      <c r="Q405" s="3"/>
    </row>
    <row r="406" spans="2:17" s="27" customFormat="1" ht="15" hidden="1" x14ac:dyDescent="0.25">
      <c r="B406" s="66"/>
      <c r="C406" s="98">
        <v>624329.01</v>
      </c>
      <c r="D406" s="98">
        <v>867123</v>
      </c>
      <c r="E406" s="98">
        <v>31216</v>
      </c>
      <c r="F406" s="100">
        <v>0.2</v>
      </c>
      <c r="G406" s="14"/>
      <c r="H406" s="77"/>
      <c r="I406" s="81"/>
      <c r="J406" s="81"/>
      <c r="K406" s="81"/>
      <c r="L406" s="81"/>
      <c r="M406" s="3"/>
      <c r="N406" s="3"/>
      <c r="O406" s="3"/>
      <c r="P406" s="3"/>
      <c r="Q406" s="3"/>
    </row>
    <row r="407" spans="2:17" s="27" customFormat="1" ht="15" hidden="1" x14ac:dyDescent="0.25">
      <c r="B407" s="66"/>
      <c r="C407" s="98">
        <v>867123.01</v>
      </c>
      <c r="D407" s="98"/>
      <c r="E407" s="98">
        <v>79776</v>
      </c>
      <c r="F407" s="100">
        <v>0.25</v>
      </c>
      <c r="G407" s="14"/>
      <c r="H407" s="77"/>
      <c r="I407" s="81"/>
      <c r="J407" s="81"/>
      <c r="K407" s="81"/>
      <c r="L407" s="81"/>
      <c r="M407" s="3"/>
      <c r="N407" s="3"/>
      <c r="O407" s="3"/>
      <c r="P407" s="3"/>
      <c r="Q407" s="3"/>
    </row>
    <row r="408" spans="2:17" s="27" customFormat="1" ht="15" hidden="1" thickBot="1" x14ac:dyDescent="0.25">
      <c r="B408" s="66"/>
      <c r="C408" s="103"/>
      <c r="D408" s="103"/>
      <c r="E408" s="103"/>
      <c r="F408" s="103"/>
      <c r="G408" s="15"/>
      <c r="H408" s="43"/>
      <c r="I408" s="81"/>
      <c r="J408" s="81"/>
      <c r="K408" s="81"/>
      <c r="L408" s="81"/>
      <c r="M408" s="3"/>
      <c r="N408" s="3"/>
      <c r="O408" s="3"/>
      <c r="P408" s="3"/>
      <c r="Q408" s="3"/>
    </row>
    <row r="409" spans="2:17" s="27" customFormat="1" ht="13.5" hidden="1" thickBot="1" x14ac:dyDescent="0.25">
      <c r="B409" s="102"/>
      <c r="M409" s="3"/>
      <c r="N409" s="3"/>
      <c r="O409" s="3"/>
      <c r="P409" s="3"/>
      <c r="Q409" s="3"/>
    </row>
    <row r="410" spans="2:17" s="27" customFormat="1" hidden="1" x14ac:dyDescent="0.2">
      <c r="M410" s="3"/>
      <c r="N410" s="3"/>
      <c r="O410" s="3"/>
      <c r="P410" s="3"/>
      <c r="Q410" s="3"/>
    </row>
    <row r="411" spans="2:17" s="27" customFormat="1" hidden="1" x14ac:dyDescent="0.2">
      <c r="M411" s="3"/>
      <c r="N411" s="3"/>
      <c r="O411" s="3"/>
      <c r="P411" s="3"/>
      <c r="Q411" s="3"/>
    </row>
    <row r="412" spans="2:17" s="27" customFormat="1" hidden="1" x14ac:dyDescent="0.2">
      <c r="M412" s="3"/>
      <c r="N412" s="3"/>
      <c r="O412" s="3"/>
      <c r="P412" s="3"/>
      <c r="Q412" s="3"/>
    </row>
    <row r="413" spans="2:17" s="27" customFormat="1" hidden="1" x14ac:dyDescent="0.2">
      <c r="M413" s="3"/>
      <c r="N413" s="3"/>
      <c r="O413" s="3"/>
      <c r="P413" s="3"/>
      <c r="Q413" s="3"/>
    </row>
    <row r="414" spans="2:17" s="27" customFormat="1" hidden="1" x14ac:dyDescent="0.2">
      <c r="M414" s="3"/>
      <c r="N414" s="3"/>
      <c r="O414" s="3"/>
      <c r="P414" s="3"/>
      <c r="Q414" s="3"/>
    </row>
    <row r="415" spans="2:17" s="27" customFormat="1" hidden="1" x14ac:dyDescent="0.2">
      <c r="M415" s="3"/>
      <c r="N415" s="3"/>
      <c r="O415" s="3"/>
      <c r="P415" s="3"/>
      <c r="Q415" s="3"/>
    </row>
    <row r="416" spans="2:17" s="27" customFormat="1" hidden="1" x14ac:dyDescent="0.2">
      <c r="M416" s="3"/>
      <c r="N416" s="3"/>
      <c r="O416" s="3"/>
      <c r="P416" s="3"/>
      <c r="Q416" s="3"/>
    </row>
    <row r="417" spans="13:17" s="27" customFormat="1" hidden="1" x14ac:dyDescent="0.2">
      <c r="M417" s="3"/>
      <c r="N417" s="3"/>
      <c r="O417" s="3"/>
      <c r="P417" s="3"/>
      <c r="Q417" s="3"/>
    </row>
    <row r="418" spans="13:17" s="27" customFormat="1" hidden="1" x14ac:dyDescent="0.2">
      <c r="M418" s="3"/>
      <c r="N418" s="3"/>
      <c r="O418" s="3"/>
      <c r="P418" s="3"/>
      <c r="Q418" s="3"/>
    </row>
    <row r="419" spans="13:17" s="27" customFormat="1" hidden="1" x14ac:dyDescent="0.2">
      <c r="M419" s="3"/>
      <c r="N419" s="3"/>
      <c r="O419" s="3"/>
      <c r="P419" s="3"/>
      <c r="Q419" s="3"/>
    </row>
    <row r="420" spans="13:17" s="27" customFormat="1" x14ac:dyDescent="0.2">
      <c r="M420" s="3"/>
      <c r="N420" s="3"/>
      <c r="O420" s="3"/>
      <c r="P420" s="3"/>
      <c r="Q420" s="3"/>
    </row>
  </sheetData>
  <sortState ref="B350:Q360">
    <sortCondition ref="B350:B360"/>
  </sortState>
  <mergeCells count="19">
    <mergeCell ref="B4:Q4"/>
    <mergeCell ref="B5:Q5"/>
    <mergeCell ref="B6:B8"/>
    <mergeCell ref="C6:C8"/>
    <mergeCell ref="D6:D8"/>
    <mergeCell ref="E6:E8"/>
    <mergeCell ref="F6:F8"/>
    <mergeCell ref="G6:G8"/>
    <mergeCell ref="H6:H8"/>
    <mergeCell ref="I6:I8"/>
    <mergeCell ref="J6:N6"/>
    <mergeCell ref="O6:O8"/>
    <mergeCell ref="P6:P8"/>
    <mergeCell ref="Q6:Q8"/>
    <mergeCell ref="J7:K7"/>
    <mergeCell ref="L7:N7"/>
    <mergeCell ref="H384:L384"/>
    <mergeCell ref="C389:E389"/>
    <mergeCell ref="H385:H386"/>
  </mergeCells>
  <conditionalFormatting sqref="G9 I9:J9 O9 G13 O102:O104 O95:O99 O32:O34 O68 O93 O109:O111 O308 O28 O66 O48:O49 D23 X23 AI23 AT23 BE23 BP23 CA23 CL23 CW23 DH23 DS23 ED23 EO23 EZ23 FK23 FV23 GG23 GR23 HC23 HN23 HY23 IJ23 IU23 JF23 JQ23 KB23 KM23 KX23 LI23 LT23 ME23 MP23 NA23 NL23 NW23 OH23 OS23 PD23 PO23 PZ23 QK23 QV23 RG23 RR23 SC23 SN23 SY23 TJ23 TU23 UF23 UQ23 VB23 VM23 VX23 WI23 WT23 XE23 XP23 YA23 YL23 YW23 ZH23 ZS23 AAD23 AAO23 AAZ23 ABK23 ABV23 ACG23 ACR23 ADC23 ADN23 ADY23 AEJ23 AEU23 AFF23 AFQ23 AGB23 AGM23 AGX23 AHI23 AHT23 AIE23 AIP23 AJA23 AJL23 AJW23 AKH23 AKS23 ALD23 ALO23 ALZ23 AMK23 AMV23 ANG23 ANR23 AOC23 AON23 AOY23 APJ23 APU23 AQF23 AQQ23 ARB23 ARM23 ARX23 ASI23 AST23 ATE23 ATP23 AUA23 AUL23 AUW23 AVH23 AVS23 AWD23 AWO23 AWZ23 AXK23 AXV23 AYG23 AYR23 AZC23 AZN23 AZY23 BAJ23 BAU23 BBF23 BBQ23 BCB23 BCM23 BCX23 BDI23 BDT23 BEE23 BEP23 BFA23 BFL23 BFW23 BGH23 BGS23 BHD23 BHO23 BHZ23 BIK23 BIV23 BJG23 BJR23 BKC23 BKN23 BKY23 BLJ23 BLU23 BMF23 BMQ23 BNB23 BNM23 BNX23 BOI23 BOT23 BPE23 BPP23 BQA23 BQL23 BQW23 BRH23 BRS23 BSD23 BSO23 BSZ23 BTK23 BTV23 BUG23 BUR23 BVC23 BVN23 BVY23 BWJ23 BWU23 BXF23 BXQ23 BYB23 BYM23 BYX23 BZI23 BZT23 CAE23 CAP23 CBA23 CBL23 CBW23 CCH23 CCS23 CDD23 CDO23 CDZ23 CEK23 CEV23 CFG23 CFR23 CGC23 CGN23 CGY23 CHJ23 CHU23 CIF23 CIQ23 CJB23 CJM23 CJX23 CKI23 CKT23 CLE23 CLP23 CMA23 CML23 CMW23 CNH23 CNS23 COD23 COO23 COZ23 CPK23 CPV23 CQG23 CQR23 CRC23 CRN23 CRY23 CSJ23 CSU23 CTF23 CTQ23 CUB23 CUM23 CUX23 CVI23 CVT23 CWE23 CWP23 CXA23 CXL23 CXW23 CYH23 CYS23 CZD23 CZO23 CZZ23 DAK23 DAV23 DBG23 DBR23 DCC23 DCN23 DCY23 DDJ23 DDU23 DEF23 DEQ23 DFB23 DFM23 DFX23 DGI23 DGT23 DHE23 DHP23 DIA23 DIL23 DIW23 DJH23 DJS23 DKD23 DKO23 DKZ23 DLK23 DLV23 DMG23 DMR23 DNC23 DNN23 DNY23 DOJ23 DOU23 DPF23 DPQ23 DQB23 DQM23 DQX23 DRI23 DRT23 DSE23 DSP23 DTA23 DTL23 DTW23 DUH23 DUS23 DVD23 DVO23 DVZ23 DWK23 DWV23 DXG23 DXR23 DYC23 DYN23 DYY23 DZJ23 DZU23 EAF23 EAQ23 EBB23 EBM23 EBX23 ECI23 ECT23 EDE23 EDP23 EEA23 EEL23 EEW23 EFH23 EFS23 EGD23 EGO23 EGZ23 EHK23 EHV23 EIG23 EIR23 EJC23 EJN23 EJY23 EKJ23 EKU23 ELF23 ELQ23 EMB23 EMM23 EMX23 ENI23 ENT23 EOE23 EOP23 EPA23 EPL23 EPW23 EQH23 EQS23 ERD23 ERO23 ERZ23 ESK23 ESV23 ETG23 ETR23 EUC23 EUN23 EUY23 EVJ23 EVU23 EWF23 EWQ23 EXB23 EXM23 EXX23 EYI23 EYT23 EZE23 EZP23 FAA23 FAL23 FAW23 FBH23 FBS23 FCD23 FCO23 FCZ23 FDK23 FDV23 FEG23 FER23 FFC23 FFN23 FFY23 FGJ23 FGU23 FHF23 FHQ23 FIB23 FIM23 FIX23 FJI23 FJT23 FKE23 FKP23 FLA23 FLL23 FLW23 FMH23 FMS23 FND23 FNO23 FNZ23 FOK23 FOV23 FPG23 FPR23 FQC23 FQN23 FQY23 FRJ23 FRU23 FSF23 FSQ23 FTB23 FTM23 FTX23 FUI23 FUT23 FVE23 FVP23 FWA23 FWL23 FWW23 FXH23 FXS23 FYD23 FYO23 FYZ23 FZK23 FZV23 GAG23 GAR23 GBC23 GBN23 GBY23 GCJ23 GCU23 GDF23 GDQ23 GEB23 GEM23 GEX23 GFI23 GFT23 GGE23 GGP23 GHA23 GHL23 GHW23 GIH23 GIS23 GJD23 GJO23 GJZ23 GKK23 GKV23 GLG23 GLR23 GMC23 GMN23 GMY23 GNJ23 GNU23 GOF23 GOQ23 GPB23 GPM23 GPX23 GQI23 GQT23 GRE23 GRP23 GSA23 GSL23 GSW23 GTH23 GTS23 GUD23 GUO23 GUZ23 GVK23 GVV23 GWG23 GWR23 GXC23 GXN23 GXY23 GYJ23 GYU23 GZF23 GZQ23 HAB23 HAM23 HAX23 HBI23 HBT23 HCE23 HCP23 HDA23 HDL23 HDW23 HEH23 HES23 HFD23 HFO23 HFZ23 HGK23 HGV23 HHG23 HHR23 HIC23 HIN23 HIY23 HJJ23 HJU23 HKF23 HKQ23 HLB23 HLM23 HLX23 HMI23 HMT23 HNE23 HNP23 HOA23 HOL23 HOW23 HPH23 HPS23 HQD23 HQO23 HQZ23 HRK23 HRV23 HSG23 HSR23 HTC23 HTN23 HTY23 HUJ23 HUU23 HVF23 HVQ23 HWB23 HWM23 HWX23 HXI23 HXT23 HYE23 HYP23 HZA23 HZL23 HZW23 IAH23 IAS23 IBD23 IBO23 IBZ23 ICK23 ICV23 IDG23 IDR23 IEC23 IEN23 IEY23 IFJ23 IFU23 IGF23 IGQ23 IHB23 IHM23 IHX23 III23 IIT23 IJE23 IJP23 IKA23 IKL23 IKW23 ILH23 ILS23 IMD23 IMO23 IMZ23 INK23 INV23 IOG23 IOR23 IPC23 IPN23 IPY23 IQJ23 IQU23 IRF23 IRQ23 ISB23 ISM23 ISX23 ITI23 ITT23 IUE23 IUP23 IVA23 IVL23 IVW23 IWH23 IWS23 IXD23 IXO23 IXZ23 IYK23 IYV23 IZG23 IZR23 JAC23 JAN23 JAY23 JBJ23 JBU23 JCF23 JCQ23 JDB23 JDM23 JDX23 JEI23 JET23 JFE23 JFP23 JGA23 JGL23 JGW23 JHH23 JHS23 JID23 JIO23 JIZ23 JJK23 JJV23 JKG23 JKR23 JLC23 JLN23 JLY23 JMJ23 JMU23 JNF23 JNQ23 JOB23 JOM23 JOX23 JPI23 JPT23 JQE23 JQP23 JRA23 JRL23 JRW23 JSH23 JSS23 JTD23 JTO23 JTZ23 JUK23 JUV23 JVG23 JVR23 JWC23 JWN23 JWY23 JXJ23 JXU23 JYF23 JYQ23 JZB23 JZM23 JZX23 KAI23 KAT23 KBE23 KBP23 KCA23 KCL23 KCW23 KDH23 KDS23 KED23 KEO23 KEZ23 KFK23 KFV23 KGG23 KGR23 KHC23 KHN23 KHY23 KIJ23 KIU23 KJF23 KJQ23 KKB23 KKM23 KKX23 KLI23 KLT23 KME23 KMP23 KNA23 KNL23 KNW23 KOH23 KOS23 KPD23 KPO23 KPZ23 KQK23 KQV23 KRG23 KRR23 KSC23 KSN23 KSY23 KTJ23 KTU23 KUF23 KUQ23 KVB23 KVM23 KVX23 KWI23 KWT23 KXE23 KXP23 KYA23 KYL23 KYW23 KZH23 KZS23 LAD23 LAO23 LAZ23 LBK23 LBV23 LCG23 LCR23 LDC23 LDN23 LDY23 LEJ23 LEU23 LFF23 LFQ23 LGB23 LGM23 LGX23 LHI23 LHT23 LIE23 LIP23 LJA23 LJL23 LJW23 LKH23 LKS23 LLD23 LLO23 LLZ23 LMK23 LMV23 LNG23 LNR23 LOC23 LON23 LOY23 LPJ23 LPU23 LQF23 LQQ23 LRB23 LRM23 LRX23 LSI23 LST23 LTE23 LTP23 LUA23 LUL23 LUW23 LVH23 LVS23 LWD23 LWO23 LWZ23 LXK23 LXV23 LYG23 LYR23 LZC23 LZN23 LZY23 MAJ23 MAU23 MBF23 MBQ23 MCB23 MCM23 MCX23 MDI23 MDT23 MEE23 MEP23 MFA23 MFL23 MFW23 MGH23 MGS23 MHD23 MHO23 MHZ23 MIK23 MIV23 MJG23 MJR23 MKC23 MKN23 MKY23 MLJ23 MLU23 MMF23 MMQ23 MNB23 MNM23 MNX23 MOI23 MOT23 MPE23 MPP23 MQA23 MQL23 MQW23 MRH23 MRS23 MSD23 MSO23 MSZ23 MTK23 MTV23 MUG23 MUR23 MVC23 MVN23 MVY23 MWJ23 MWU23 MXF23 MXQ23 MYB23 MYM23 MYX23 MZI23 MZT23 NAE23 NAP23 NBA23 NBL23 NBW23 NCH23 NCS23 NDD23 NDO23 NDZ23 NEK23 NEV23 NFG23 NFR23 NGC23 NGN23 NGY23 NHJ23 NHU23 NIF23 NIQ23 NJB23 NJM23 NJX23 NKI23 NKT23 NLE23 NLP23 NMA23 NML23 NMW23 NNH23 NNS23 NOD23 NOO23 NOZ23 NPK23 NPV23 NQG23 NQR23 NRC23 NRN23 NRY23 NSJ23 NSU23 NTF23 NTQ23 NUB23 NUM23 NUX23 NVI23 NVT23 NWE23 NWP23 NXA23 NXL23 NXW23 NYH23 NYS23 NZD23 NZO23 NZZ23 OAK23 OAV23 OBG23 OBR23 OCC23 OCN23 OCY23 ODJ23 ODU23 OEF23 OEQ23 OFB23 OFM23 OFX23 OGI23 OGT23 OHE23 OHP23 OIA23 OIL23 OIW23 OJH23 OJS23 OKD23 OKO23 OKZ23 OLK23 OLV23 OMG23 OMR23 ONC23 ONN23 ONY23 OOJ23 OOU23 OPF23 OPQ23 OQB23 OQM23 OQX23 ORI23 ORT23 OSE23 OSP23 OTA23 OTL23 OTW23 OUH23 OUS23 OVD23 OVO23 OVZ23 OWK23 OWV23 OXG23 OXR23 OYC23 OYN23 OYY23 OZJ23 OZU23 PAF23 PAQ23 PBB23 PBM23 PBX23 PCI23 PCT23 PDE23 PDP23 PEA23 PEL23 PEW23 PFH23 PFS23 PGD23 PGO23 PGZ23 PHK23 PHV23 PIG23 PIR23 PJC23 PJN23 PJY23 PKJ23 PKU23 PLF23 PLQ23 PMB23 PMM23 PMX23 PNI23 PNT23 POE23 POP23 PPA23 PPL23 PPW23 PQH23 PQS23 PRD23 PRO23 PRZ23 PSK23 PSV23 PTG23 PTR23 PUC23 PUN23 PUY23 PVJ23 PVU23 PWF23 PWQ23 PXB23 PXM23 PXX23 PYI23 PYT23 PZE23 PZP23 QAA23 QAL23 QAW23 QBH23 QBS23 QCD23 QCO23 QCZ23 QDK23 QDV23 QEG23 QER23 QFC23 QFN23 QFY23 QGJ23 QGU23 QHF23 QHQ23 QIB23 QIM23 QIX23 QJI23 QJT23 QKE23 QKP23 QLA23 QLL23 QLW23 QMH23 QMS23 QND23 QNO23 QNZ23 QOK23 QOV23 QPG23 QPR23 QQC23 QQN23 QQY23 QRJ23 QRU23 QSF23 QSQ23 QTB23 QTM23 QTX23 QUI23 QUT23 QVE23 QVP23 QWA23 QWL23 QWW23 QXH23 QXS23 QYD23 QYO23 QYZ23 QZK23 QZV23 RAG23 RAR23 RBC23 RBN23 RBY23 RCJ23 RCU23 RDF23 RDQ23 REB23 REM23 REX23 RFI23 RFT23 RGE23 RGP23 RHA23 RHL23 RHW23 RIH23 RIS23 RJD23 RJO23 RJZ23 RKK23 RKV23 RLG23 RLR23 RMC23 RMN23 RMY23 RNJ23 RNU23 ROF23 ROQ23 RPB23 RPM23 RPX23 RQI23 RQT23 RRE23 RRP23 RSA23 RSL23 RSW23 RTH23 RTS23 RUD23 RUO23 RUZ23 RVK23 RVV23 RWG23 RWR23 RXC23 RXN23 RXY23 RYJ23 RYU23 RZF23 RZQ23 SAB23 SAM23 SAX23 SBI23 SBT23 SCE23 SCP23 SDA23 SDL23 SDW23 SEH23 SES23 SFD23 SFO23 SFZ23 SGK23 SGV23 SHG23 SHR23 SIC23 SIN23 SIY23 SJJ23 SJU23 SKF23 SKQ23 SLB23 SLM23 SLX23 SMI23 SMT23 SNE23 SNP23 SOA23 SOL23 SOW23 SPH23 SPS23 SQD23 SQO23 SQZ23 SRK23 SRV23 SSG23 SSR23 STC23 STN23 STY23 SUJ23 SUU23 SVF23 SVQ23 SWB23 SWM23 SWX23 SXI23 SXT23 SYE23 SYP23 SZA23 SZL23 SZW23 TAH23 TAS23 TBD23 TBO23 TBZ23 TCK23 TCV23 TDG23 TDR23 TEC23 TEN23 TEY23 TFJ23 TFU23 TGF23 TGQ23 THB23 THM23 THX23 TII23 TIT23 TJE23 TJP23 TKA23 TKL23 TKW23 TLH23 TLS23 TMD23 TMO23 TMZ23 TNK23 TNV23 TOG23 TOR23 TPC23 TPN23 TPY23 TQJ23 TQU23 TRF23 TRQ23 TSB23 TSM23 TSX23 TTI23 TTT23 TUE23 TUP23 TVA23 TVL23 TVW23 TWH23 TWS23 TXD23 TXO23 TXZ23 TYK23 TYV23 TZG23 TZR23 UAC23 UAN23 UAY23 UBJ23 UBU23 UCF23 UCQ23 UDB23 UDM23 UDX23 UEI23 UET23 UFE23 UFP23 UGA23 UGL23 UGW23 UHH23 UHS23 UID23 UIO23 UIZ23 UJK23 UJV23 UKG23 UKR23 ULC23 ULN23 ULY23 UMJ23 UMU23 UNF23 UNQ23 UOB23 UOM23 UOX23 UPI23 UPT23 UQE23 UQP23 URA23 URL23 URW23 USH23 USS23 UTD23 UTO23 UTZ23 UUK23 UUV23 UVG23 UVR23 UWC23 UWN23 UWY23 UXJ23 UXU23 UYF23 UYQ23 UZB23 UZM23 UZX23 VAI23 VAT23 VBE23 VBP23 VCA23 VCL23 VCW23 VDH23 VDS23 VED23 VEO23 VEZ23 VFK23 VFV23 VGG23 VGR23 VHC23 VHN23 VHY23 VIJ23 VIU23 VJF23 VJQ23 VKB23 VKM23 VKX23 VLI23 VLT23 VME23 VMP23 VNA23 VNL23 VNW23 VOH23 VOS23 VPD23 VPO23 VPZ23 VQK23 VQV23 VRG23 VRR23 VSC23 VSN23 VSY23 VTJ23 VTU23 VUF23 VUQ23 VVB23 VVM23 VVX23 VWI23 VWT23 VXE23 VXP23 VYA23 VYL23 VYW23 VZH23 VZS23 WAD23 WAO23 WAZ23 WBK23 WBV23 WCG23 WCR23 WDC23 WDN23 WDY23 WEJ23 WEU23 WFF23 WFQ23 WGB23 WGM23 WGX23 WHI23 WHT23 WIE23 WIP23 WJA23 WJL23 WJW23 WKH23 WKS23 WLD23 WLO23 WLZ23 WMK23 WMV23 WNG23 WNR23 WOC23 WON23 WOY23 WPJ23 WPU23 WQF23 WQQ23 WRB23 WRM23 WRX23 WSI23 WST23 WTE23 WTP23 WUA23 WUL23 WUW23 WVH23 WVS23 WWD23 WWO23 WWZ23 WXK23 WXV23 WYG23 WYR23 WZC23 WZN23 WZY23 XAJ23 XAU23 XBF23 XBQ23 XCB23 XCM23 XCX23 XDI23 XDT23 XEE23 XEP23 XFA23 G23 AA23 AL23 AW23 BH23 BS23 CD23 CO23 CZ23 DK23 DV23 EG23 ER23 FC23 FN23 FY23 GJ23 GU23 HF23 HQ23 IB23 IM23 IX23 JI23 JT23 KE23 KP23 LA23 LL23 LW23 MH23 MS23 ND23 NO23 NZ23 OK23 OV23 PG23 PR23 QC23 QN23 QY23 RJ23 RU23 SF23 SQ23 TB23 TM23 TX23 UI23 UT23 VE23 VP23 WA23 WL23 WW23 XH23 XS23 YD23 YO23 YZ23 ZK23 ZV23 AAG23 AAR23 ABC23 ABN23 ABY23 ACJ23 ACU23 ADF23 ADQ23 AEB23 AEM23 AEX23 AFI23 AFT23 AGE23 AGP23 AHA23 AHL23 AHW23 AIH23 AIS23 AJD23 AJO23 AJZ23 AKK23 AKV23 ALG23 ALR23 AMC23 AMN23 AMY23 ANJ23 ANU23 AOF23 AOQ23 APB23 APM23 APX23 AQI23 AQT23 ARE23 ARP23 ASA23 ASL23 ASW23 ATH23 ATS23 AUD23 AUO23 AUZ23 AVK23 AVV23 AWG23 AWR23 AXC23 AXN23 AXY23 AYJ23 AYU23 AZF23 AZQ23 BAB23 BAM23 BAX23 BBI23 BBT23 BCE23 BCP23 BDA23 BDL23 BDW23 BEH23 BES23 BFD23 BFO23 BFZ23 BGK23 BGV23 BHG23 BHR23 BIC23 BIN23 BIY23 BJJ23 BJU23 BKF23 BKQ23 BLB23 BLM23 BLX23 BMI23 BMT23 BNE23 BNP23 BOA23 BOL23 BOW23 BPH23 BPS23 BQD23 BQO23 BQZ23 BRK23 BRV23 BSG23 BSR23 BTC23 BTN23 BTY23 BUJ23 BUU23 BVF23 BVQ23 BWB23 BWM23 BWX23 BXI23 BXT23 BYE23 BYP23 BZA23 BZL23 BZW23 CAH23 CAS23 CBD23 CBO23 CBZ23 CCK23 CCV23 CDG23 CDR23 CEC23 CEN23 CEY23 CFJ23 CFU23 CGF23 CGQ23 CHB23 CHM23 CHX23 CII23 CIT23 CJE23 CJP23 CKA23 CKL23 CKW23 CLH23 CLS23 CMD23 CMO23 CMZ23 CNK23 CNV23 COG23 COR23 CPC23 CPN23 CPY23 CQJ23 CQU23 CRF23 CRQ23 CSB23 CSM23 CSX23 CTI23 CTT23 CUE23 CUP23 CVA23 CVL23 CVW23 CWH23 CWS23 CXD23 CXO23 CXZ23 CYK23 CYV23 CZG23 CZR23 DAC23 DAN23 DAY23 DBJ23 DBU23 DCF23 DCQ23 DDB23 DDM23 DDX23 DEI23 DET23 DFE23 DFP23 DGA23 DGL23 DGW23 DHH23 DHS23 DID23 DIO23 DIZ23 DJK23 DJV23 DKG23 DKR23 DLC23 DLN23 DLY23 DMJ23 DMU23 DNF23 DNQ23 DOB23 DOM23 DOX23 DPI23 DPT23 DQE23 DQP23 DRA23 DRL23 DRW23 DSH23 DSS23 DTD23 DTO23 DTZ23 DUK23 DUV23 DVG23 DVR23 DWC23 DWN23 DWY23 DXJ23 DXU23 DYF23 DYQ23 DZB23 DZM23 DZX23 EAI23 EAT23 EBE23 EBP23 ECA23 ECL23 ECW23 EDH23 EDS23 EED23 EEO23 EEZ23 EFK23 EFV23 EGG23 EGR23 EHC23 EHN23 EHY23 EIJ23 EIU23 EJF23 EJQ23 EKB23 EKM23 EKX23 ELI23 ELT23 EME23 EMP23 ENA23 ENL23 ENW23 EOH23 EOS23 EPD23 EPO23 EPZ23 EQK23 EQV23 ERG23 ERR23 ESC23 ESN23 ESY23 ETJ23 ETU23 EUF23 EUQ23 EVB23 EVM23 EVX23 EWI23 EWT23 EXE23 EXP23 EYA23 EYL23 EYW23 EZH23 EZS23 FAD23 FAO23 FAZ23 FBK23 FBV23 FCG23 FCR23 FDC23 FDN23 FDY23 FEJ23 FEU23 FFF23 FFQ23 FGB23 FGM23 FGX23 FHI23 FHT23 FIE23 FIP23 FJA23 FJL23 FJW23 FKH23 FKS23 FLD23 FLO23 FLZ23 FMK23 FMV23 FNG23 FNR23 FOC23 FON23 FOY23 FPJ23 FPU23 FQF23 FQQ23 FRB23 FRM23 FRX23 FSI23 FST23 FTE23 FTP23 FUA23 FUL23 FUW23 FVH23 FVS23 FWD23 FWO23 FWZ23 FXK23 FXV23 FYG23 FYR23 FZC23 FZN23 FZY23 GAJ23 GAU23 GBF23 GBQ23 GCB23 GCM23 GCX23 GDI23 GDT23 GEE23 GEP23 GFA23 GFL23 GFW23 GGH23 GGS23 GHD23 GHO23 GHZ23 GIK23 GIV23 GJG23 GJR23 GKC23 GKN23 GKY23 GLJ23 GLU23 GMF23 GMQ23 GNB23 GNM23 GNX23 GOI23 GOT23 GPE23 GPP23 GQA23 GQL23 GQW23 GRH23 GRS23 GSD23 GSO23 GSZ23 GTK23 GTV23 GUG23 GUR23 GVC23 GVN23 GVY23 GWJ23 GWU23 GXF23 GXQ23 GYB23 GYM23 GYX23 GZI23 GZT23 HAE23 HAP23 HBA23 HBL23 HBW23 HCH23 HCS23 HDD23 HDO23 HDZ23 HEK23 HEV23 HFG23 HFR23 HGC23 HGN23 HGY23 HHJ23 HHU23 HIF23 HIQ23 HJB23 HJM23 HJX23 HKI23 HKT23 HLE23 HLP23 HMA23 HML23 HMW23 HNH23 HNS23 HOD23 HOO23 HOZ23 HPK23 HPV23 HQG23 HQR23 HRC23 HRN23 HRY23 HSJ23 HSU23 HTF23 HTQ23 HUB23 HUM23 HUX23 HVI23 HVT23 HWE23 HWP23 HXA23 HXL23 HXW23 HYH23 HYS23 HZD23 HZO23 HZZ23 IAK23 IAV23 IBG23 IBR23 ICC23 ICN23 ICY23 IDJ23 IDU23 IEF23 IEQ23 IFB23 IFM23 IFX23 IGI23 IGT23 IHE23 IHP23 IIA23 IIL23 IIW23 IJH23 IJS23 IKD23 IKO23 IKZ23 ILK23 ILV23 IMG23 IMR23 INC23 INN23 INY23 IOJ23 IOU23 IPF23 IPQ23 IQB23 IQM23 IQX23 IRI23 IRT23 ISE23 ISP23 ITA23 ITL23 ITW23 IUH23 IUS23 IVD23 IVO23 IVZ23 IWK23 IWV23 IXG23 IXR23 IYC23 IYN23 IYY23 IZJ23 IZU23 JAF23 JAQ23 JBB23 JBM23 JBX23 JCI23 JCT23 JDE23 JDP23 JEA23 JEL23 JEW23 JFH23 JFS23 JGD23 JGO23 JGZ23 JHK23 JHV23 JIG23 JIR23 JJC23 JJN23 JJY23 JKJ23 JKU23 JLF23 JLQ23 JMB23 JMM23 JMX23 JNI23 JNT23 JOE23 JOP23 JPA23 JPL23 JPW23 JQH23 JQS23 JRD23 JRO23 JRZ23 JSK23 JSV23 JTG23 JTR23 JUC23 JUN23 JUY23 JVJ23 JVU23 JWF23 JWQ23 JXB23 JXM23 JXX23 JYI23 JYT23 JZE23 JZP23 KAA23 KAL23 KAW23 KBH23 KBS23 KCD23 KCO23 KCZ23 KDK23 KDV23 KEG23 KER23 KFC23 KFN23 KFY23 KGJ23 KGU23 KHF23 KHQ23 KIB23 KIM23 KIX23 KJI23 KJT23 KKE23 KKP23 KLA23 KLL23 KLW23 KMH23 KMS23 KND23 KNO23 KNZ23 KOK23 KOV23 KPG23 KPR23 KQC23 KQN23 KQY23 KRJ23 KRU23 KSF23 KSQ23 KTB23 KTM23 KTX23 KUI23 KUT23 KVE23 KVP23 KWA23 KWL23 KWW23 KXH23 KXS23 KYD23 KYO23 KYZ23 KZK23 KZV23 LAG23 LAR23 LBC23 LBN23 LBY23 LCJ23 LCU23 LDF23 LDQ23 LEB23 LEM23 LEX23 LFI23 LFT23 LGE23 LGP23 LHA23 LHL23 LHW23 LIH23 LIS23 LJD23 LJO23 LJZ23 LKK23 LKV23 LLG23 LLR23 LMC23 LMN23 LMY23 LNJ23 LNU23 LOF23 LOQ23 LPB23 LPM23 LPX23 LQI23 LQT23 LRE23 LRP23 LSA23 LSL23 LSW23 LTH23 LTS23 LUD23 LUO23 LUZ23 LVK23 LVV23 LWG23 LWR23 LXC23 LXN23 LXY23 LYJ23 LYU23 LZF23 LZQ23 MAB23 MAM23 MAX23 MBI23 MBT23 MCE23 MCP23 MDA23 MDL23 MDW23 MEH23 MES23 MFD23 MFO23 MFZ23 MGK23 MGV23 MHG23 MHR23 MIC23 MIN23 MIY23 MJJ23 MJU23 MKF23 MKQ23 MLB23 MLM23 MLX23 MMI23 MMT23 MNE23 MNP23 MOA23 MOL23 MOW23 MPH23 MPS23 MQD23 MQO23 MQZ23 MRK23 MRV23 MSG23 MSR23 MTC23 MTN23 MTY23 MUJ23 MUU23 MVF23 MVQ23 MWB23 MWM23 MWX23 MXI23 MXT23 MYE23 MYP23 MZA23 MZL23 MZW23 NAH23 NAS23 NBD23 NBO23 NBZ23 NCK23 NCV23 NDG23 NDR23 NEC23 NEN23 NEY23 NFJ23 NFU23 NGF23 NGQ23 NHB23 NHM23 NHX23 NII23 NIT23 NJE23 NJP23 NKA23 NKL23 NKW23 NLH23 NLS23 NMD23 NMO23 NMZ23 NNK23 NNV23 NOG23 NOR23 NPC23 NPN23 NPY23 NQJ23 NQU23 NRF23 NRQ23 NSB23 NSM23 NSX23 NTI23 NTT23 NUE23 NUP23 NVA23 NVL23 NVW23 NWH23 NWS23 NXD23 NXO23 NXZ23 NYK23 NYV23 NZG23 NZR23 OAC23 OAN23 OAY23 OBJ23 OBU23 OCF23 OCQ23 ODB23 ODM23 ODX23 OEI23 OET23 OFE23 OFP23 OGA23 OGL23 OGW23 OHH23 OHS23 OID23 OIO23 OIZ23 OJK23 OJV23 OKG23 OKR23 OLC23 OLN23 OLY23 OMJ23 OMU23 ONF23 ONQ23 OOB23 OOM23 OOX23 OPI23 OPT23 OQE23 OQP23 ORA23 ORL23 ORW23 OSH23 OSS23 OTD23 OTO23 OTZ23 OUK23 OUV23 OVG23 OVR23 OWC23 OWN23 OWY23 OXJ23 OXU23 OYF23 OYQ23 OZB23 OZM23 OZX23 PAI23 PAT23 PBE23 PBP23 PCA23 PCL23 PCW23 PDH23 PDS23 PED23 PEO23 PEZ23 PFK23 PFV23 PGG23 PGR23 PHC23 PHN23 PHY23 PIJ23 PIU23 PJF23 PJQ23 PKB23 PKM23 PKX23 PLI23 PLT23 PME23 PMP23 PNA23 PNL23 PNW23 POH23 POS23 PPD23 PPO23 PPZ23 PQK23 PQV23 PRG23 PRR23 PSC23 PSN23 PSY23 PTJ23 PTU23 PUF23 PUQ23 PVB23 PVM23 PVX23 PWI23 PWT23 PXE23 PXP23 PYA23 PYL23 PYW23 PZH23 PZS23 QAD23 QAO23 QAZ23 QBK23 QBV23 QCG23 QCR23 QDC23 QDN23 QDY23 QEJ23 QEU23 QFF23 QFQ23 QGB23 QGM23 QGX23 QHI23 QHT23 QIE23 QIP23 QJA23 QJL23 QJW23 QKH23 QKS23 QLD23 QLO23 QLZ23 QMK23 QMV23 QNG23 QNR23 QOC23 QON23 QOY23 QPJ23 QPU23 QQF23 QQQ23 QRB23 QRM23 QRX23 QSI23 QST23 QTE23 QTP23 QUA23 QUL23 QUW23 QVH23 QVS23 QWD23 QWO23 QWZ23 QXK23 QXV23 QYG23 QYR23 QZC23 QZN23 QZY23 RAJ23 RAU23 RBF23 RBQ23 RCB23 RCM23 RCX23 RDI23 RDT23 REE23 REP23 RFA23 RFL23 RFW23 RGH23 RGS23 RHD23 RHO23 RHZ23 RIK23 RIV23 RJG23 RJR23 RKC23 RKN23 RKY23 RLJ23 RLU23 RMF23 RMQ23 RNB23 RNM23 RNX23 ROI23 ROT23 RPE23 RPP23 RQA23 RQL23 RQW23 RRH23 RRS23 RSD23 RSO23 RSZ23 RTK23 RTV23 RUG23 RUR23 RVC23 RVN23 RVY23 RWJ23 RWU23 RXF23 RXQ23 RYB23 RYM23 RYX23 RZI23 RZT23 SAE23 SAP23 SBA23 SBL23 SBW23 SCH23 SCS23 SDD23 SDO23 SDZ23 SEK23 SEV23 SFG23 SFR23 SGC23 SGN23 SGY23 SHJ23 SHU23 SIF23 SIQ23 SJB23 SJM23 SJX23 SKI23 SKT23 SLE23 SLP23 SMA23 SML23 SMW23 SNH23 SNS23 SOD23 SOO23 SOZ23 SPK23 SPV23 SQG23 SQR23 SRC23 SRN23 SRY23 SSJ23 SSU23 STF23 STQ23 SUB23 SUM23 SUX23 SVI23 SVT23 SWE23 SWP23 SXA23 SXL23 SXW23 SYH23 SYS23 SZD23 SZO23 SZZ23 TAK23 TAV23 TBG23 TBR23 TCC23 TCN23 TCY23 TDJ23 TDU23 TEF23 TEQ23 TFB23 TFM23 TFX23 TGI23 TGT23 THE23 THP23 TIA23 TIL23 TIW23 TJH23 TJS23 TKD23 TKO23 TKZ23 TLK23 TLV23 TMG23 TMR23 TNC23 TNN23 TNY23 TOJ23 TOU23 TPF23 TPQ23 TQB23 TQM23 TQX23 TRI23 TRT23 TSE23 TSP23 TTA23 TTL23 TTW23 TUH23 TUS23 TVD23 TVO23 TVZ23 TWK23 TWV23 TXG23 TXR23 TYC23 TYN23 TYY23 TZJ23 TZU23 UAF23 UAQ23 UBB23 UBM23 UBX23 UCI23 UCT23 UDE23 UDP23 UEA23 UEL23 UEW23 UFH23 UFS23 UGD23 UGO23 UGZ23 UHK23 UHV23 UIG23 UIR23 UJC23 UJN23 UJY23 UKJ23 UKU23 ULF23 ULQ23 UMB23 UMM23 UMX23 UNI23 UNT23 UOE23 UOP23 UPA23 UPL23 UPW23 UQH23 UQS23 URD23 URO23 URZ23 USK23 USV23 UTG23 UTR23 UUC23 UUN23 UUY23 UVJ23 UVU23 UWF23 UWQ23 UXB23 UXM23 UXX23 UYI23 UYT23 UZE23 UZP23 VAA23 VAL23 VAW23 VBH23 VBS23 VCD23 VCO23 VCZ23 VDK23 VDV23 VEG23 VER23 VFC23 VFN23 VFY23 VGJ23 VGU23 VHF23 VHQ23 VIB23 VIM23 VIX23 VJI23 VJT23 VKE23 VKP23 VLA23 VLL23 VLW23 VMH23 VMS23 VND23 VNO23 VNZ23 VOK23 VOV23 VPG23 VPR23 VQC23 VQN23 VQY23 VRJ23 VRU23 VSF23 VSQ23 VTB23 VTM23 VTX23 VUI23 VUT23 VVE23 VVP23 VWA23 VWL23 VWW23 VXH23 VXS23 VYD23 VYO23 VYZ23 VZK23 VZV23 WAG23 WAR23 WBC23 WBN23 WBY23 WCJ23 WCU23 WDF23 WDQ23 WEB23 WEM23 WEX23 WFI23 WFT23 WGE23 WGP23 WHA23 WHL23 WHW23 WIH23 WIS23 WJD23 WJO23 WJZ23 WKK23 WKV23 WLG23 WLR23 WMC23 WMN23 WMY23 WNJ23 WNU23 WOF23 WOQ23 WPB23 WPM23 WPX23 WQI23 WQT23 WRE23 WRP23 WSA23 WSL23 WSW23 WTH23 WTS23 WUD23 WUO23 WUZ23 WVK23 WVV23 WWG23 WWR23 WXC23 WXN23 WXY23 WYJ23 WYU23 WZF23 WZQ23 XAB23 XAM23 XAX23 XBI23 XBT23 XCE23 XCP23 XDA23 XDL23 XDW23 XEH23 XES23 I23 AC23 AN23 AY23 BJ23 BU23 CF23 CQ23 DB23 DM23 DX23 EI23 ET23 FE23 FP23 GA23 GL23 GW23 HH23 HS23 ID23 IO23 IZ23 JK23 JV23 KG23 KR23 LC23 LN23 LY23 MJ23 MU23 NF23 NQ23 OB23 OM23 OX23 PI23 PT23 QE23 QP23 RA23 RL23 RW23 SH23 SS23 TD23 TO23 TZ23 UK23 UV23 VG23 VR23 WC23 WN23 WY23 XJ23 XU23 YF23 YQ23 ZB23 ZM23 ZX23 AAI23 AAT23 ABE23 ABP23 ACA23 ACL23 ACW23 ADH23 ADS23 AED23 AEO23 AEZ23 AFK23 AFV23 AGG23 AGR23 AHC23 AHN23 AHY23 AIJ23 AIU23 AJF23 AJQ23 AKB23 AKM23 AKX23 ALI23 ALT23 AME23 AMP23 ANA23 ANL23 ANW23 AOH23 AOS23 APD23 APO23 APZ23 AQK23 AQV23 ARG23 ARR23 ASC23 ASN23 ASY23 ATJ23 ATU23 AUF23 AUQ23 AVB23 AVM23 AVX23 AWI23 AWT23 AXE23 AXP23 AYA23 AYL23 AYW23 AZH23 AZS23 BAD23 BAO23 BAZ23 BBK23 BBV23 BCG23 BCR23 BDC23 BDN23 BDY23 BEJ23 BEU23 BFF23 BFQ23 BGB23 BGM23 BGX23 BHI23 BHT23 BIE23 BIP23 BJA23 BJL23 BJW23 BKH23 BKS23 BLD23 BLO23 BLZ23 BMK23 BMV23 BNG23 BNR23 BOC23 BON23 BOY23 BPJ23 BPU23 BQF23 BQQ23 BRB23 BRM23 BRX23 BSI23 BST23 BTE23 BTP23 BUA23 BUL23 BUW23 BVH23 BVS23 BWD23 BWO23 BWZ23 BXK23 BXV23 BYG23 BYR23 BZC23 BZN23 BZY23 CAJ23 CAU23 CBF23 CBQ23 CCB23 CCM23 CCX23 CDI23 CDT23 CEE23 CEP23 CFA23 CFL23 CFW23 CGH23 CGS23 CHD23 CHO23 CHZ23 CIK23 CIV23 CJG23 CJR23 CKC23 CKN23 CKY23 CLJ23 CLU23 CMF23 CMQ23 CNB23 CNM23 CNX23 COI23 COT23 CPE23 CPP23 CQA23 CQL23 CQW23 CRH23 CRS23 CSD23 CSO23 CSZ23 CTK23 CTV23 CUG23 CUR23 CVC23 CVN23 CVY23 CWJ23 CWU23 CXF23 CXQ23 CYB23 CYM23 CYX23 CZI23 CZT23 DAE23 DAP23 DBA23 DBL23 DBW23 DCH23 DCS23 DDD23 DDO23 DDZ23 DEK23 DEV23 DFG23 DFR23 DGC23 DGN23 DGY23 DHJ23 DHU23 DIF23 DIQ23 DJB23 DJM23 DJX23 DKI23 DKT23 DLE23 DLP23 DMA23 DML23 DMW23 DNH23 DNS23 DOD23 DOO23 DOZ23 DPK23 DPV23 DQG23 DQR23 DRC23 DRN23 DRY23 DSJ23 DSU23 DTF23 DTQ23 DUB23 DUM23 DUX23 DVI23 DVT23 DWE23 DWP23 DXA23 DXL23 DXW23 DYH23 DYS23 DZD23 DZO23 DZZ23 EAK23 EAV23 EBG23 EBR23 ECC23 ECN23 ECY23 EDJ23 EDU23 EEF23 EEQ23 EFB23 EFM23 EFX23 EGI23 EGT23 EHE23 EHP23 EIA23 EIL23 EIW23 EJH23 EJS23 EKD23 EKO23 EKZ23 ELK23 ELV23 EMG23 EMR23 ENC23 ENN23 ENY23 EOJ23 EOU23 EPF23 EPQ23 EQB23 EQM23 EQX23 ERI23 ERT23 ESE23 ESP23 ETA23 ETL23 ETW23 EUH23 EUS23 EVD23 EVO23 EVZ23 EWK23 EWV23 EXG23 EXR23 EYC23 EYN23 EYY23 EZJ23 EZU23 FAF23 FAQ23 FBB23 FBM23 FBX23 FCI23 FCT23 FDE23 FDP23 FEA23 FEL23 FEW23 FFH23 FFS23 FGD23 FGO23 FGZ23 FHK23 FHV23 FIG23 FIR23 FJC23 FJN23 FJY23 FKJ23 FKU23 FLF23 FLQ23 FMB23 FMM23 FMX23 FNI23 FNT23 FOE23 FOP23 FPA23 FPL23 FPW23 FQH23 FQS23 FRD23 FRO23 FRZ23 FSK23 FSV23 FTG23 FTR23 FUC23 FUN23 FUY23 FVJ23 FVU23 FWF23 FWQ23 FXB23 FXM23 FXX23 FYI23 FYT23 FZE23 FZP23 GAA23 GAL23 GAW23 GBH23 GBS23 GCD23 GCO23 GCZ23 GDK23 GDV23 GEG23 GER23 GFC23 GFN23 GFY23 GGJ23 GGU23 GHF23 GHQ23 GIB23 GIM23 GIX23 GJI23 GJT23 GKE23 GKP23 GLA23 GLL23 GLW23 GMH23 GMS23 GND23 GNO23 GNZ23 GOK23 GOV23 GPG23 GPR23 GQC23 GQN23 GQY23 GRJ23 GRU23 GSF23 GSQ23 GTB23 GTM23 GTX23 GUI23 GUT23 GVE23 GVP23 GWA23 GWL23 GWW23 GXH23 GXS23 GYD23 GYO23 GYZ23 GZK23 GZV23 HAG23 HAR23 HBC23 HBN23 HBY23 HCJ23 HCU23 HDF23 HDQ23 HEB23 HEM23 HEX23 HFI23 HFT23 HGE23 HGP23 HHA23 HHL23 HHW23 HIH23 HIS23 HJD23 HJO23 HJZ23 HKK23 HKV23 HLG23 HLR23 HMC23 HMN23 HMY23 HNJ23 HNU23 HOF23 HOQ23 HPB23 HPM23 HPX23 HQI23 HQT23 HRE23 HRP23 HSA23 HSL23 HSW23 HTH23 HTS23 HUD23 HUO23 HUZ23 HVK23 HVV23 HWG23 HWR23 HXC23 HXN23 HXY23 HYJ23 HYU23 HZF23 HZQ23 IAB23 IAM23 IAX23 IBI23 IBT23 ICE23 ICP23 IDA23 IDL23 IDW23 IEH23 IES23 IFD23 IFO23 IFZ23 IGK23 IGV23 IHG23 IHR23 IIC23 IIN23 IIY23 IJJ23 IJU23 IKF23 IKQ23 ILB23 ILM23 ILX23 IMI23 IMT23 INE23 INP23 IOA23 IOL23 IOW23 IPH23 IPS23 IQD23 IQO23 IQZ23 IRK23 IRV23 ISG23 ISR23 ITC23 ITN23 ITY23 IUJ23 IUU23 IVF23 IVQ23 IWB23 IWM23 IWX23 IXI23 IXT23 IYE23 IYP23 IZA23 IZL23 IZW23 JAH23 JAS23 JBD23 JBO23 JBZ23 JCK23 JCV23 JDG23 JDR23 JEC23 JEN23 JEY23 JFJ23 JFU23 JGF23 JGQ23 JHB23 JHM23 JHX23 JII23 JIT23 JJE23 JJP23 JKA23 JKL23 JKW23 JLH23 JLS23 JMD23 JMO23 JMZ23 JNK23 JNV23 JOG23 JOR23 JPC23 JPN23 JPY23 JQJ23 JQU23 JRF23 JRQ23 JSB23 JSM23 JSX23 JTI23 JTT23 JUE23 JUP23 JVA23 JVL23 JVW23 JWH23 JWS23 JXD23 JXO23 JXZ23 JYK23 JYV23 JZG23 JZR23 KAC23 KAN23 KAY23 KBJ23 KBU23 KCF23 KCQ23 KDB23 KDM23 KDX23 KEI23 KET23 KFE23 KFP23 KGA23 KGL23 KGW23 KHH23 KHS23 KID23 KIO23 KIZ23 KJK23 KJV23 KKG23 KKR23 KLC23 KLN23 KLY23 KMJ23 KMU23 KNF23 KNQ23 KOB23 KOM23 KOX23 KPI23 KPT23 KQE23 KQP23 KRA23 KRL23 KRW23 KSH23 KSS23 KTD23 KTO23 KTZ23 KUK23 KUV23 KVG23 KVR23 KWC23 KWN23 KWY23 KXJ23 KXU23 KYF23 KYQ23 KZB23 KZM23 KZX23 LAI23 LAT23 LBE23 LBP23 LCA23 LCL23 LCW23 LDH23 LDS23 LED23 LEO23 LEZ23 LFK23 LFV23 LGG23 LGR23 LHC23 LHN23 LHY23 LIJ23 LIU23 LJF23 LJQ23 LKB23 LKM23 LKX23 LLI23 LLT23 LME23 LMP23 LNA23 LNL23 LNW23 LOH23 LOS23 LPD23 LPO23 LPZ23 LQK23 LQV23 LRG23 LRR23 LSC23 LSN23 LSY23 LTJ23 LTU23 LUF23 LUQ23 LVB23 LVM23 LVX23 LWI23 LWT23 LXE23 LXP23 LYA23 LYL23 LYW23 LZH23 LZS23 MAD23 MAO23 MAZ23 MBK23 MBV23 MCG23 MCR23 MDC23 MDN23 MDY23 MEJ23 MEU23 MFF23 MFQ23 MGB23 MGM23 MGX23 MHI23 MHT23 MIE23 MIP23 MJA23 MJL23 MJW23 MKH23 MKS23 MLD23 MLO23 MLZ23 MMK23 MMV23 MNG23 MNR23 MOC23 MON23 MOY23 MPJ23 MPU23 MQF23 MQQ23 MRB23 MRM23 MRX23 MSI23 MST23 MTE23 MTP23 MUA23 MUL23 MUW23 MVH23 MVS23 MWD23 MWO23 MWZ23 MXK23 MXV23 MYG23 MYR23 MZC23 MZN23 MZY23 NAJ23 NAU23 NBF23 NBQ23 NCB23 NCM23 NCX23 NDI23 NDT23 NEE23 NEP23 NFA23 NFL23 NFW23 NGH23 NGS23 NHD23 NHO23 NHZ23 NIK23 NIV23 NJG23 NJR23 NKC23 NKN23 NKY23 NLJ23 NLU23 NMF23 NMQ23 NNB23 NNM23 NNX23 NOI23 NOT23 NPE23 NPP23 NQA23 NQL23 NQW23 NRH23 NRS23 NSD23 NSO23 NSZ23 NTK23 NTV23 NUG23 NUR23 NVC23 NVN23 NVY23 NWJ23 NWU23 NXF23 NXQ23 NYB23 NYM23 NYX23 NZI23 NZT23 OAE23 OAP23 OBA23 OBL23 OBW23 OCH23 OCS23 ODD23 ODO23 ODZ23 OEK23 OEV23 OFG23 OFR23 OGC23 OGN23 OGY23 OHJ23 OHU23 OIF23 OIQ23 OJB23 OJM23 OJX23 OKI23 OKT23 OLE23 OLP23 OMA23 OML23 OMW23 ONH23 ONS23 OOD23 OOO23 OOZ23 OPK23 OPV23 OQG23 OQR23 ORC23 ORN23 ORY23 OSJ23 OSU23 OTF23 OTQ23 OUB23 OUM23 OUX23 OVI23 OVT23 OWE23 OWP23 OXA23 OXL23 OXW23 OYH23 OYS23 OZD23 OZO23 OZZ23 PAK23 PAV23 PBG23 PBR23 PCC23 PCN23 PCY23 PDJ23 PDU23 PEF23 PEQ23 PFB23 PFM23 PFX23 PGI23 PGT23 PHE23 PHP23 PIA23 PIL23 PIW23 PJH23 PJS23 PKD23 PKO23 PKZ23 PLK23 PLV23 PMG23 PMR23 PNC23 PNN23 PNY23 POJ23 POU23 PPF23 PPQ23 PQB23 PQM23 PQX23 PRI23 PRT23 PSE23 PSP23 PTA23 PTL23 PTW23 PUH23 PUS23 PVD23 PVO23 PVZ23 PWK23 PWV23 PXG23 PXR23 PYC23 PYN23 PYY23 PZJ23 PZU23 QAF23 QAQ23 QBB23 QBM23 QBX23 QCI23 QCT23 QDE23 QDP23 QEA23 QEL23 QEW23 QFH23 QFS23 QGD23 QGO23 QGZ23 QHK23 QHV23 QIG23 QIR23 QJC23 QJN23 QJY23 QKJ23 QKU23 QLF23 QLQ23 QMB23 QMM23 QMX23 QNI23 QNT23 QOE23 QOP23 QPA23 QPL23 QPW23 QQH23 QQS23 QRD23 QRO23 QRZ23 QSK23 QSV23 QTG23 QTR23 QUC23 QUN23 QUY23 QVJ23 QVU23 QWF23 QWQ23 QXB23 QXM23 QXX23 QYI23 QYT23 QZE23 QZP23 RAA23 RAL23 RAW23 RBH23 RBS23 RCD23 RCO23 RCZ23 RDK23 RDV23 REG23 RER23 RFC23 RFN23 RFY23 RGJ23 RGU23 RHF23 RHQ23 RIB23 RIM23 RIX23 RJI23 RJT23 RKE23 RKP23 RLA23 RLL23 RLW23 RMH23 RMS23 RND23 RNO23 RNZ23 ROK23 ROV23 RPG23 RPR23 RQC23 RQN23 RQY23 RRJ23 RRU23 RSF23 RSQ23 RTB23 RTM23 RTX23 RUI23 RUT23 RVE23 RVP23 RWA23 RWL23 RWW23 RXH23 RXS23 RYD23 RYO23 RYZ23 RZK23 RZV23 SAG23 SAR23 SBC23 SBN23 SBY23 SCJ23 SCU23 SDF23 SDQ23 SEB23 SEM23 SEX23 SFI23 SFT23 SGE23 SGP23 SHA23 SHL23 SHW23 SIH23 SIS23 SJD23 SJO23 SJZ23 SKK23 SKV23 SLG23 SLR23 SMC23 SMN23 SMY23 SNJ23 SNU23 SOF23 SOQ23 SPB23 SPM23 SPX23 SQI23 SQT23 SRE23 SRP23 SSA23 SSL23 SSW23 STH23 STS23 SUD23 SUO23 SUZ23 SVK23 SVV23 SWG23 SWR23 SXC23 SXN23 SXY23 SYJ23 SYU23 SZF23 SZQ23 TAB23 TAM23 TAX23 TBI23 TBT23 TCE23 TCP23 TDA23 TDL23 TDW23 TEH23 TES23 TFD23 TFO23 TFZ23 TGK23 TGV23 THG23 THR23 TIC23 TIN23 TIY23 TJJ23 TJU23 TKF23 TKQ23 TLB23 TLM23 TLX23 TMI23 TMT23 TNE23 TNP23 TOA23 TOL23 TOW23 TPH23 TPS23 TQD23 TQO23 TQZ23 TRK23 TRV23 TSG23 TSR23 TTC23 TTN23 TTY23 TUJ23 TUU23 TVF23 TVQ23 TWB23 TWM23 TWX23 TXI23 TXT23 TYE23 TYP23 TZA23 TZL23 TZW23 UAH23 UAS23 UBD23 UBO23 UBZ23 UCK23 UCV23 UDG23 UDR23 UEC23 UEN23 UEY23 UFJ23 UFU23 UGF23 UGQ23 UHB23 UHM23 UHX23 UII23 UIT23 UJE23 UJP23 UKA23 UKL23 UKW23 ULH23 ULS23 UMD23 UMO23 UMZ23 UNK23 UNV23 UOG23 UOR23 UPC23 UPN23 UPY23 UQJ23 UQU23 URF23 URQ23 USB23 USM23 USX23 UTI23 UTT23 UUE23 UUP23 UVA23 UVL23 UVW23 UWH23 UWS23 UXD23 UXO23 UXZ23 UYK23 UYV23 UZG23 UZR23 VAC23 VAN23 VAY23 VBJ23 VBU23 VCF23 VCQ23 VDB23 VDM23 VDX23 VEI23 VET23 VFE23 VFP23 VGA23 VGL23 VGW23 VHH23 VHS23 VID23 VIO23 VIZ23 VJK23 VJV23 VKG23 VKR23 VLC23 VLN23 VLY23 VMJ23 VMU23 VNF23 VNQ23 VOB23 VOM23 VOX23 VPI23 VPT23 VQE23 VQP23 VRA23 VRL23 VRW23 VSH23 VSS23 VTD23 VTO23 VTZ23 VUK23 VUV23 VVG23 VVR23 VWC23 VWN23 VWY23 VXJ23 VXU23 VYF23 VYQ23 VZB23 VZM23 VZX23 WAI23 WAT23 WBE23 WBP23 WCA23 WCL23 WCW23 WDH23 WDS23 WED23 WEO23 WEZ23 WFK23 WFV23 WGG23 WGR23 WHC23 WHN23 WHY23 WIJ23 WIU23 WJF23 WJQ23 WKB23 WKM23 WKX23 WLI23 WLT23 WME23 WMP23 WNA23 WNL23 WNW23 WOH23 WOS23 WPD23 WPO23 WPZ23 WQK23 WQV23 WRG23 WRR23 WSC23 WSN23 WSY23 WTJ23 WTU23 WUF23 WUQ23 WVB23 WVM23 WVX23 WWI23 WWT23 WXE23 WXP23 WYA23 WYL23 WYW23 WZH23 WZS23 XAD23 XAO23 XAZ23 XBK23 XBV23 XCG23 XCR23 XDC23 XDN23 XDY23 XEJ23 XEU23 M24:M26 J24:J26 O23:P23 O76:O77 O36 G61:I63 O61:O63 G296:J298 J295 G312:I314 I13:I14 O22 G22:J22 J36 G35:I36 G160:I160 J157:J160 I309:I310 I37:J37 G212:I218 G153:J156 J13:J21 O42 O38:O39 M36:M40 M42:M43 G38:J40 G42:J43 G300:I306 J299:J314 J28:J34 M28:M34 J324 G74:I74 O71:O74 G54:I55 G52:I52 O52:O58 O284:O306 G284:J294 O160:O190 G161:J190 G10:J12 O11:O19 M9:M22 O152 G152:I152 G112:I149 O114:O149 G79:I89 O79:O89 J45:J152 O212:O282 G219:J282 G315:J323 G325:J372 O312:O372 M284:M372 O195:O209 G194:I209 J191:J218 O155:O157 M45:M282">
    <cfRule type="expression" dxfId="17" priority="57">
      <formula>ISNA(D9)</formula>
    </cfRule>
  </conditionalFormatting>
  <conditionalFormatting sqref="G45 I45 G46:I46 G47 I47 G48:I49 G53:I53 G70:I70 G56:I58">
    <cfRule type="expression" dxfId="16" priority="54">
      <formula>ISNA(G45)</formula>
    </cfRule>
  </conditionalFormatting>
  <conditionalFormatting sqref="G65 I65 G66:I67">
    <cfRule type="expression" dxfId="15" priority="53">
      <formula>ISNA(G65)</formula>
    </cfRule>
  </conditionalFormatting>
  <conditionalFormatting sqref="G20:I21 G30:I31 G24:I26 G28:I28 G27:Q27">
    <cfRule type="expression" dxfId="14" priority="55">
      <formula>ISNA(G20)</formula>
    </cfRule>
  </conditionalFormatting>
  <conditionalFormatting sqref="G158:I158 G299:I299 G295:I295">
    <cfRule type="expression" dxfId="13" priority="44">
      <formula>ISNA(G158)</formula>
    </cfRule>
  </conditionalFormatting>
  <conditionalFormatting sqref="G311:I311">
    <cfRule type="expression" dxfId="12" priority="56">
      <formula>ISNA(G311)</formula>
    </cfRule>
  </conditionalFormatting>
  <conditionalFormatting sqref="G15:I19 G157:I157 G14:H14">
    <cfRule type="expression" dxfId="11" priority="48">
      <formula>ISNA(G14)</formula>
    </cfRule>
  </conditionalFormatting>
  <conditionalFormatting sqref="G32:I34 H44:I44 G50:I51 G59:I60 G68:I68 G93:I93 G109:I111 G308:I308">
    <cfRule type="expression" dxfId="10" priority="169">
      <formula>ISNA(G32)</formula>
    </cfRule>
  </conditionalFormatting>
  <conditionalFormatting sqref="G71:I73 G76:I77 G92:I92">
    <cfRule type="expression" dxfId="9" priority="52">
      <formula>ISNA(G71)</formula>
    </cfRule>
  </conditionalFormatting>
  <conditionalFormatting sqref="G95:I99">
    <cfRule type="expression" dxfId="8" priority="16">
      <formula>ISNA(G95)</formula>
    </cfRule>
  </conditionalFormatting>
  <conditionalFormatting sqref="G102:I104">
    <cfRule type="expression" dxfId="7" priority="51">
      <formula>ISNA(G102)</formula>
    </cfRule>
  </conditionalFormatting>
  <conditionalFormatting sqref="H191:I193">
    <cfRule type="expression" dxfId="6" priority="22">
      <formula>ISNA(H191)</formula>
    </cfRule>
  </conditionalFormatting>
  <conditionalFormatting sqref="I75 H309:H310 O309:O310 D324 G324:I324">
    <cfRule type="expression" dxfId="5" priority="43">
      <formula>ISNA(D75)</formula>
    </cfRule>
  </conditionalFormatting>
  <conditionalFormatting sqref="A23:C23 L23:N23 V23:W23 AF23:AH23 AQ23:AS23 BB23:BD23 BM23:BO23 BX23:BZ23 CI23:CK23 CT23:CV23 DE23:DG23 DP23:DR23 EA23:EC23 EL23:EN23 EW23:EY23 FH23:FJ23 FS23:FU23 GD23:GF23 GO23:GQ23 GZ23:HB23 HK23:HM23 HV23:HX23 IG23:II23 IR23:IT23 JC23:JE23 JN23:JP23 JY23:KA23 KJ23:KL23 KU23:KW23 LF23:LH23 LQ23:LS23 MB23:MD23 MM23:MO23 MX23:MZ23 NI23:NK23 NT23:NV23 OE23:OG23 OP23:OR23 PA23:PC23 PL23:PN23 PW23:PY23 QH23:QJ23 QS23:QU23 RD23:RF23 RO23:RQ23 RZ23:SB23 SK23:SM23 SV23:SX23 TG23:TI23 TR23:TT23 UC23:UE23 UN23:UP23 UY23:VA23 VJ23:VL23 VU23:VW23 WF23:WH23 WQ23:WS23 XB23:XD23 XM23:XO23 XX23:XZ23 YI23:YK23 YT23:YV23 ZE23:ZG23 ZP23:ZR23 AAA23:AAC23 AAL23:AAN23 AAW23:AAY23 ABH23:ABJ23 ABS23:ABU23 ACD23:ACF23 ACO23:ACQ23 ACZ23:ADB23 ADK23:ADM23 ADV23:ADX23 AEG23:AEI23 AER23:AET23 AFC23:AFE23 AFN23:AFP23 AFY23:AGA23 AGJ23:AGL23 AGU23:AGW23 AHF23:AHH23 AHQ23:AHS23 AIB23:AID23 AIM23:AIO23 AIX23:AIZ23 AJI23:AJK23 AJT23:AJV23 AKE23:AKG23 AKP23:AKR23 ALA23:ALC23 ALL23:ALN23 ALW23:ALY23 AMH23:AMJ23 AMS23:AMU23 AND23:ANF23 ANO23:ANQ23 ANZ23:AOB23 AOK23:AOM23 AOV23:AOX23 APG23:API23 APR23:APT23 AQC23:AQE23 AQN23:AQP23 AQY23:ARA23 ARJ23:ARL23 ARU23:ARW23 ASF23:ASH23 ASQ23:ASS23 ATB23:ATD23 ATM23:ATO23 ATX23:ATZ23 AUI23:AUK23 AUT23:AUV23 AVE23:AVG23 AVP23:AVR23 AWA23:AWC23 AWL23:AWN23 AWW23:AWY23 AXH23:AXJ23 AXS23:AXU23 AYD23:AYF23 AYO23:AYQ23 AYZ23:AZB23 AZK23:AZM23 AZV23:AZX23 BAG23:BAI23 BAR23:BAT23 BBC23:BBE23 BBN23:BBP23 BBY23:BCA23 BCJ23:BCL23 BCU23:BCW23 BDF23:BDH23 BDQ23:BDS23 BEB23:BED23 BEM23:BEO23 BEX23:BEZ23 BFI23:BFK23 BFT23:BFV23 BGE23:BGG23 BGP23:BGR23 BHA23:BHC23 BHL23:BHN23 BHW23:BHY23 BIH23:BIJ23 BIS23:BIU23 BJD23:BJF23 BJO23:BJQ23 BJZ23:BKB23 BKK23:BKM23 BKV23:BKX23 BLG23:BLI23 BLR23:BLT23 BMC23:BME23 BMN23:BMP23 BMY23:BNA23 BNJ23:BNL23 BNU23:BNW23 BOF23:BOH23 BOQ23:BOS23 BPB23:BPD23 BPM23:BPO23 BPX23:BPZ23 BQI23:BQK23 BQT23:BQV23 BRE23:BRG23 BRP23:BRR23 BSA23:BSC23 BSL23:BSN23 BSW23:BSY23 BTH23:BTJ23 BTS23:BTU23 BUD23:BUF23 BUO23:BUQ23 BUZ23:BVB23 BVK23:BVM23 BVV23:BVX23 BWG23:BWI23 BWR23:BWT23 BXC23:BXE23 BXN23:BXP23 BXY23:BYA23 BYJ23:BYL23 BYU23:BYW23 BZF23:BZH23 BZQ23:BZS23 CAB23:CAD23 CAM23:CAO23 CAX23:CAZ23 CBI23:CBK23 CBT23:CBV23 CCE23:CCG23 CCP23:CCR23 CDA23:CDC23 CDL23:CDN23 CDW23:CDY23 CEH23:CEJ23 CES23:CEU23 CFD23:CFF23 CFO23:CFQ23 CFZ23:CGB23 CGK23:CGM23 CGV23:CGX23 CHG23:CHI23 CHR23:CHT23 CIC23:CIE23 CIN23:CIP23 CIY23:CJA23 CJJ23:CJL23 CJU23:CJW23 CKF23:CKH23 CKQ23:CKS23 CLB23:CLD23 CLM23:CLO23 CLX23:CLZ23 CMI23:CMK23 CMT23:CMV23 CNE23:CNG23 CNP23:CNR23 COA23:COC23 COL23:CON23 COW23:COY23 CPH23:CPJ23 CPS23:CPU23 CQD23:CQF23 CQO23:CQQ23 CQZ23:CRB23 CRK23:CRM23 CRV23:CRX23 CSG23:CSI23 CSR23:CST23 CTC23:CTE23 CTN23:CTP23 CTY23:CUA23 CUJ23:CUL23 CUU23:CUW23 CVF23:CVH23 CVQ23:CVS23 CWB23:CWD23 CWM23:CWO23 CWX23:CWZ23 CXI23:CXK23 CXT23:CXV23 CYE23:CYG23 CYP23:CYR23 CZA23:CZC23 CZL23:CZN23 CZW23:CZY23 DAH23:DAJ23 DAS23:DAU23 DBD23:DBF23 DBO23:DBQ23 DBZ23:DCB23 DCK23:DCM23 DCV23:DCX23 DDG23:DDI23 DDR23:DDT23 DEC23:DEE23 DEN23:DEP23 DEY23:DFA23 DFJ23:DFL23 DFU23:DFW23 DGF23:DGH23 DGQ23:DGS23 DHB23:DHD23 DHM23:DHO23 DHX23:DHZ23 DII23:DIK23 DIT23:DIV23 DJE23:DJG23 DJP23:DJR23 DKA23:DKC23 DKL23:DKN23 DKW23:DKY23 DLH23:DLJ23 DLS23:DLU23 DMD23:DMF23 DMO23:DMQ23 DMZ23:DNB23 DNK23:DNM23 DNV23:DNX23 DOG23:DOI23 DOR23:DOT23 DPC23:DPE23 DPN23:DPP23 DPY23:DQA23 DQJ23:DQL23 DQU23:DQW23 DRF23:DRH23 DRQ23:DRS23 DSB23:DSD23 DSM23:DSO23 DSX23:DSZ23 DTI23:DTK23 DTT23:DTV23 DUE23:DUG23 DUP23:DUR23 DVA23:DVC23 DVL23:DVN23 DVW23:DVY23 DWH23:DWJ23 DWS23:DWU23 DXD23:DXF23 DXO23:DXQ23 DXZ23:DYB23 DYK23:DYM23 DYV23:DYX23 DZG23:DZI23 DZR23:DZT23 EAC23:EAE23 EAN23:EAP23 EAY23:EBA23 EBJ23:EBL23 EBU23:EBW23 ECF23:ECH23 ECQ23:ECS23 EDB23:EDD23 EDM23:EDO23 EDX23:EDZ23 EEI23:EEK23 EET23:EEV23 EFE23:EFG23 EFP23:EFR23 EGA23:EGC23 EGL23:EGN23 EGW23:EGY23 EHH23:EHJ23 EHS23:EHU23 EID23:EIF23 EIO23:EIQ23 EIZ23:EJB23 EJK23:EJM23 EJV23:EJX23 EKG23:EKI23 EKR23:EKT23 ELC23:ELE23 ELN23:ELP23 ELY23:EMA23 EMJ23:EML23 EMU23:EMW23 ENF23:ENH23 ENQ23:ENS23 EOB23:EOD23 EOM23:EOO23 EOX23:EOZ23 EPI23:EPK23 EPT23:EPV23 EQE23:EQG23 EQP23:EQR23 ERA23:ERC23 ERL23:ERN23 ERW23:ERY23 ESH23:ESJ23 ESS23:ESU23 ETD23:ETF23 ETO23:ETQ23 ETZ23:EUB23 EUK23:EUM23 EUV23:EUX23 EVG23:EVI23 EVR23:EVT23 EWC23:EWE23 EWN23:EWP23 EWY23:EXA23 EXJ23:EXL23 EXU23:EXW23 EYF23:EYH23 EYQ23:EYS23 EZB23:EZD23 EZM23:EZO23 EZX23:EZZ23 FAI23:FAK23 FAT23:FAV23 FBE23:FBG23 FBP23:FBR23 FCA23:FCC23 FCL23:FCN23 FCW23:FCY23 FDH23:FDJ23 FDS23:FDU23 FED23:FEF23 FEO23:FEQ23 FEZ23:FFB23 FFK23:FFM23 FFV23:FFX23 FGG23:FGI23 FGR23:FGT23 FHC23:FHE23 FHN23:FHP23 FHY23:FIA23 FIJ23:FIL23 FIU23:FIW23 FJF23:FJH23 FJQ23:FJS23 FKB23:FKD23 FKM23:FKO23 FKX23:FKZ23 FLI23:FLK23 FLT23:FLV23 FME23:FMG23 FMP23:FMR23 FNA23:FNC23 FNL23:FNN23 FNW23:FNY23 FOH23:FOJ23 FOS23:FOU23 FPD23:FPF23 FPO23:FPQ23 FPZ23:FQB23 FQK23:FQM23 FQV23:FQX23 FRG23:FRI23 FRR23:FRT23 FSC23:FSE23 FSN23:FSP23 FSY23:FTA23 FTJ23:FTL23 FTU23:FTW23 FUF23:FUH23 FUQ23:FUS23 FVB23:FVD23 FVM23:FVO23 FVX23:FVZ23 FWI23:FWK23 FWT23:FWV23 FXE23:FXG23 FXP23:FXR23 FYA23:FYC23 FYL23:FYN23 FYW23:FYY23 FZH23:FZJ23 FZS23:FZU23 GAD23:GAF23 GAO23:GAQ23 GAZ23:GBB23 GBK23:GBM23 GBV23:GBX23 GCG23:GCI23 GCR23:GCT23 GDC23:GDE23 GDN23:GDP23 GDY23:GEA23 GEJ23:GEL23 GEU23:GEW23 GFF23:GFH23 GFQ23:GFS23 GGB23:GGD23 GGM23:GGO23 GGX23:GGZ23 GHI23:GHK23 GHT23:GHV23 GIE23:GIG23 GIP23:GIR23 GJA23:GJC23 GJL23:GJN23 GJW23:GJY23 GKH23:GKJ23 GKS23:GKU23 GLD23:GLF23 GLO23:GLQ23 GLZ23:GMB23 GMK23:GMM23 GMV23:GMX23 GNG23:GNI23 GNR23:GNT23 GOC23:GOE23 GON23:GOP23 GOY23:GPA23 GPJ23:GPL23 GPU23:GPW23 GQF23:GQH23 GQQ23:GQS23 GRB23:GRD23 GRM23:GRO23 GRX23:GRZ23 GSI23:GSK23 GST23:GSV23 GTE23:GTG23 GTP23:GTR23 GUA23:GUC23 GUL23:GUN23 GUW23:GUY23 GVH23:GVJ23 GVS23:GVU23 GWD23:GWF23 GWO23:GWQ23 GWZ23:GXB23 GXK23:GXM23 GXV23:GXX23 GYG23:GYI23 GYR23:GYT23 GZC23:GZE23 GZN23:GZP23 GZY23:HAA23 HAJ23:HAL23 HAU23:HAW23 HBF23:HBH23 HBQ23:HBS23 HCB23:HCD23 HCM23:HCO23 HCX23:HCZ23 HDI23:HDK23 HDT23:HDV23 HEE23:HEG23 HEP23:HER23 HFA23:HFC23 HFL23:HFN23 HFW23:HFY23 HGH23:HGJ23 HGS23:HGU23 HHD23:HHF23 HHO23:HHQ23 HHZ23:HIB23 HIK23:HIM23 HIV23:HIX23 HJG23:HJI23 HJR23:HJT23 HKC23:HKE23 HKN23:HKP23 HKY23:HLA23 HLJ23:HLL23 HLU23:HLW23 HMF23:HMH23 HMQ23:HMS23 HNB23:HND23 HNM23:HNO23 HNX23:HNZ23 HOI23:HOK23 HOT23:HOV23 HPE23:HPG23 HPP23:HPR23 HQA23:HQC23 HQL23:HQN23 HQW23:HQY23 HRH23:HRJ23 HRS23:HRU23 HSD23:HSF23 HSO23:HSQ23 HSZ23:HTB23 HTK23:HTM23 HTV23:HTX23 HUG23:HUI23 HUR23:HUT23 HVC23:HVE23 HVN23:HVP23 HVY23:HWA23 HWJ23:HWL23 HWU23:HWW23 HXF23:HXH23 HXQ23:HXS23 HYB23:HYD23 HYM23:HYO23 HYX23:HYZ23 HZI23:HZK23 HZT23:HZV23 IAE23:IAG23 IAP23:IAR23 IBA23:IBC23 IBL23:IBN23 IBW23:IBY23 ICH23:ICJ23 ICS23:ICU23 IDD23:IDF23 IDO23:IDQ23 IDZ23:IEB23 IEK23:IEM23 IEV23:IEX23 IFG23:IFI23 IFR23:IFT23 IGC23:IGE23 IGN23:IGP23 IGY23:IHA23 IHJ23:IHL23 IHU23:IHW23 IIF23:IIH23 IIQ23:IIS23 IJB23:IJD23 IJM23:IJO23 IJX23:IJZ23 IKI23:IKK23 IKT23:IKV23 ILE23:ILG23 ILP23:ILR23 IMA23:IMC23 IML23:IMN23 IMW23:IMY23 INH23:INJ23 INS23:INU23 IOD23:IOF23 IOO23:IOQ23 IOZ23:IPB23 IPK23:IPM23 IPV23:IPX23 IQG23:IQI23 IQR23:IQT23 IRC23:IRE23 IRN23:IRP23 IRY23:ISA23 ISJ23:ISL23 ISU23:ISW23 ITF23:ITH23 ITQ23:ITS23 IUB23:IUD23 IUM23:IUO23 IUX23:IUZ23 IVI23:IVK23 IVT23:IVV23 IWE23:IWG23 IWP23:IWR23 IXA23:IXC23 IXL23:IXN23 IXW23:IXY23 IYH23:IYJ23 IYS23:IYU23 IZD23:IZF23 IZO23:IZQ23 IZZ23:JAB23 JAK23:JAM23 JAV23:JAX23 JBG23:JBI23 JBR23:JBT23 JCC23:JCE23 JCN23:JCP23 JCY23:JDA23 JDJ23:JDL23 JDU23:JDW23 JEF23:JEH23 JEQ23:JES23 JFB23:JFD23 JFM23:JFO23 JFX23:JFZ23 JGI23:JGK23 JGT23:JGV23 JHE23:JHG23 JHP23:JHR23 JIA23:JIC23 JIL23:JIN23 JIW23:JIY23 JJH23:JJJ23 JJS23:JJU23 JKD23:JKF23 JKO23:JKQ23 JKZ23:JLB23 JLK23:JLM23 JLV23:JLX23 JMG23:JMI23 JMR23:JMT23 JNC23:JNE23 JNN23:JNP23 JNY23:JOA23 JOJ23:JOL23 JOU23:JOW23 JPF23:JPH23 JPQ23:JPS23 JQB23:JQD23 JQM23:JQO23 JQX23:JQZ23 JRI23:JRK23 JRT23:JRV23 JSE23:JSG23 JSP23:JSR23 JTA23:JTC23 JTL23:JTN23 JTW23:JTY23 JUH23:JUJ23 JUS23:JUU23 JVD23:JVF23 JVO23:JVQ23 JVZ23:JWB23 JWK23:JWM23 JWV23:JWX23 JXG23:JXI23 JXR23:JXT23 JYC23:JYE23 JYN23:JYP23 JYY23:JZA23 JZJ23:JZL23 JZU23:JZW23 KAF23:KAH23 KAQ23:KAS23 KBB23:KBD23 KBM23:KBO23 KBX23:KBZ23 KCI23:KCK23 KCT23:KCV23 KDE23:KDG23 KDP23:KDR23 KEA23:KEC23 KEL23:KEN23 KEW23:KEY23 KFH23:KFJ23 KFS23:KFU23 KGD23:KGF23 KGO23:KGQ23 KGZ23:KHB23 KHK23:KHM23 KHV23:KHX23 KIG23:KII23 KIR23:KIT23 KJC23:KJE23 KJN23:KJP23 KJY23:KKA23 KKJ23:KKL23 KKU23:KKW23 KLF23:KLH23 KLQ23:KLS23 KMB23:KMD23 KMM23:KMO23 KMX23:KMZ23 KNI23:KNK23 KNT23:KNV23 KOE23:KOG23 KOP23:KOR23 KPA23:KPC23 KPL23:KPN23 KPW23:KPY23 KQH23:KQJ23 KQS23:KQU23 KRD23:KRF23 KRO23:KRQ23 KRZ23:KSB23 KSK23:KSM23 KSV23:KSX23 KTG23:KTI23 KTR23:KTT23 KUC23:KUE23 KUN23:KUP23 KUY23:KVA23 KVJ23:KVL23 KVU23:KVW23 KWF23:KWH23 KWQ23:KWS23 KXB23:KXD23 KXM23:KXO23 KXX23:KXZ23 KYI23:KYK23 KYT23:KYV23 KZE23:KZG23 KZP23:KZR23 LAA23:LAC23 LAL23:LAN23 LAW23:LAY23 LBH23:LBJ23 LBS23:LBU23 LCD23:LCF23 LCO23:LCQ23 LCZ23:LDB23 LDK23:LDM23 LDV23:LDX23 LEG23:LEI23 LER23:LET23 LFC23:LFE23 LFN23:LFP23 LFY23:LGA23 LGJ23:LGL23 LGU23:LGW23 LHF23:LHH23 LHQ23:LHS23 LIB23:LID23 LIM23:LIO23 LIX23:LIZ23 LJI23:LJK23 LJT23:LJV23 LKE23:LKG23 LKP23:LKR23 LLA23:LLC23 LLL23:LLN23 LLW23:LLY23 LMH23:LMJ23 LMS23:LMU23 LND23:LNF23 LNO23:LNQ23 LNZ23:LOB23 LOK23:LOM23 LOV23:LOX23 LPG23:LPI23 LPR23:LPT23 LQC23:LQE23 LQN23:LQP23 LQY23:LRA23 LRJ23:LRL23 LRU23:LRW23 LSF23:LSH23 LSQ23:LSS23 LTB23:LTD23 LTM23:LTO23 LTX23:LTZ23 LUI23:LUK23 LUT23:LUV23 LVE23:LVG23 LVP23:LVR23 LWA23:LWC23 LWL23:LWN23 LWW23:LWY23 LXH23:LXJ23 LXS23:LXU23 LYD23:LYF23 LYO23:LYQ23 LYZ23:LZB23 LZK23:LZM23 LZV23:LZX23 MAG23:MAI23 MAR23:MAT23 MBC23:MBE23 MBN23:MBP23 MBY23:MCA23 MCJ23:MCL23 MCU23:MCW23 MDF23:MDH23 MDQ23:MDS23 MEB23:MED23 MEM23:MEO23 MEX23:MEZ23 MFI23:MFK23 MFT23:MFV23 MGE23:MGG23 MGP23:MGR23 MHA23:MHC23 MHL23:MHN23 MHW23:MHY23 MIH23:MIJ23 MIS23:MIU23 MJD23:MJF23 MJO23:MJQ23 MJZ23:MKB23 MKK23:MKM23 MKV23:MKX23 MLG23:MLI23 MLR23:MLT23 MMC23:MME23 MMN23:MMP23 MMY23:MNA23 MNJ23:MNL23 MNU23:MNW23 MOF23:MOH23 MOQ23:MOS23 MPB23:MPD23 MPM23:MPO23 MPX23:MPZ23 MQI23:MQK23 MQT23:MQV23 MRE23:MRG23 MRP23:MRR23 MSA23:MSC23 MSL23:MSN23 MSW23:MSY23 MTH23:MTJ23 MTS23:MTU23 MUD23:MUF23 MUO23:MUQ23 MUZ23:MVB23 MVK23:MVM23 MVV23:MVX23 MWG23:MWI23 MWR23:MWT23 MXC23:MXE23 MXN23:MXP23 MXY23:MYA23 MYJ23:MYL23 MYU23:MYW23 MZF23:MZH23 MZQ23:MZS23 NAB23:NAD23 NAM23:NAO23 NAX23:NAZ23 NBI23:NBK23 NBT23:NBV23 NCE23:NCG23 NCP23:NCR23 NDA23:NDC23 NDL23:NDN23 NDW23:NDY23 NEH23:NEJ23 NES23:NEU23 NFD23:NFF23 NFO23:NFQ23 NFZ23:NGB23 NGK23:NGM23 NGV23:NGX23 NHG23:NHI23 NHR23:NHT23 NIC23:NIE23 NIN23:NIP23 NIY23:NJA23 NJJ23:NJL23 NJU23:NJW23 NKF23:NKH23 NKQ23:NKS23 NLB23:NLD23 NLM23:NLO23 NLX23:NLZ23 NMI23:NMK23 NMT23:NMV23 NNE23:NNG23 NNP23:NNR23 NOA23:NOC23 NOL23:NON23 NOW23:NOY23 NPH23:NPJ23 NPS23:NPU23 NQD23:NQF23 NQO23:NQQ23 NQZ23:NRB23 NRK23:NRM23 NRV23:NRX23 NSG23:NSI23 NSR23:NST23 NTC23:NTE23 NTN23:NTP23 NTY23:NUA23 NUJ23:NUL23 NUU23:NUW23 NVF23:NVH23 NVQ23:NVS23 NWB23:NWD23 NWM23:NWO23 NWX23:NWZ23 NXI23:NXK23 NXT23:NXV23 NYE23:NYG23 NYP23:NYR23 NZA23:NZC23 NZL23:NZN23 NZW23:NZY23 OAH23:OAJ23 OAS23:OAU23 OBD23:OBF23 OBO23:OBQ23 OBZ23:OCB23 OCK23:OCM23 OCV23:OCX23 ODG23:ODI23 ODR23:ODT23 OEC23:OEE23 OEN23:OEP23 OEY23:OFA23 OFJ23:OFL23 OFU23:OFW23 OGF23:OGH23 OGQ23:OGS23 OHB23:OHD23 OHM23:OHO23 OHX23:OHZ23 OII23:OIK23 OIT23:OIV23 OJE23:OJG23 OJP23:OJR23 OKA23:OKC23 OKL23:OKN23 OKW23:OKY23 OLH23:OLJ23 OLS23:OLU23 OMD23:OMF23 OMO23:OMQ23 OMZ23:ONB23 ONK23:ONM23 ONV23:ONX23 OOG23:OOI23 OOR23:OOT23 OPC23:OPE23 OPN23:OPP23 OPY23:OQA23 OQJ23:OQL23 OQU23:OQW23 ORF23:ORH23 ORQ23:ORS23 OSB23:OSD23 OSM23:OSO23 OSX23:OSZ23 OTI23:OTK23 OTT23:OTV23 OUE23:OUG23 OUP23:OUR23 OVA23:OVC23 OVL23:OVN23 OVW23:OVY23 OWH23:OWJ23 OWS23:OWU23 OXD23:OXF23 OXO23:OXQ23 OXZ23:OYB23 OYK23:OYM23 OYV23:OYX23 OZG23:OZI23 OZR23:OZT23 PAC23:PAE23 PAN23:PAP23 PAY23:PBA23 PBJ23:PBL23 PBU23:PBW23 PCF23:PCH23 PCQ23:PCS23 PDB23:PDD23 PDM23:PDO23 PDX23:PDZ23 PEI23:PEK23 PET23:PEV23 PFE23:PFG23 PFP23:PFR23 PGA23:PGC23 PGL23:PGN23 PGW23:PGY23 PHH23:PHJ23 PHS23:PHU23 PID23:PIF23 PIO23:PIQ23 PIZ23:PJB23 PJK23:PJM23 PJV23:PJX23 PKG23:PKI23 PKR23:PKT23 PLC23:PLE23 PLN23:PLP23 PLY23:PMA23 PMJ23:PML23 PMU23:PMW23 PNF23:PNH23 PNQ23:PNS23 POB23:POD23 POM23:POO23 POX23:POZ23 PPI23:PPK23 PPT23:PPV23 PQE23:PQG23 PQP23:PQR23 PRA23:PRC23 PRL23:PRN23 PRW23:PRY23 PSH23:PSJ23 PSS23:PSU23 PTD23:PTF23 PTO23:PTQ23 PTZ23:PUB23 PUK23:PUM23 PUV23:PUX23 PVG23:PVI23 PVR23:PVT23 PWC23:PWE23 PWN23:PWP23 PWY23:PXA23 PXJ23:PXL23 PXU23:PXW23 PYF23:PYH23 PYQ23:PYS23 PZB23:PZD23 PZM23:PZO23 PZX23:PZZ23 QAI23:QAK23 QAT23:QAV23 QBE23:QBG23 QBP23:QBR23 QCA23:QCC23 QCL23:QCN23 QCW23:QCY23 QDH23:QDJ23 QDS23:QDU23 QED23:QEF23 QEO23:QEQ23 QEZ23:QFB23 QFK23:QFM23 QFV23:QFX23 QGG23:QGI23 QGR23:QGT23 QHC23:QHE23 QHN23:QHP23 QHY23:QIA23 QIJ23:QIL23 QIU23:QIW23 QJF23:QJH23 QJQ23:QJS23 QKB23:QKD23 QKM23:QKO23 QKX23:QKZ23 QLI23:QLK23 QLT23:QLV23 QME23:QMG23 QMP23:QMR23 QNA23:QNC23 QNL23:QNN23 QNW23:QNY23 QOH23:QOJ23 QOS23:QOU23 QPD23:QPF23 QPO23:QPQ23 QPZ23:QQB23 QQK23:QQM23 QQV23:QQX23 QRG23:QRI23 QRR23:QRT23 QSC23:QSE23 QSN23:QSP23 QSY23:QTA23 QTJ23:QTL23 QTU23:QTW23 QUF23:QUH23 QUQ23:QUS23 QVB23:QVD23 QVM23:QVO23 QVX23:QVZ23 QWI23:QWK23 QWT23:QWV23 QXE23:QXG23 QXP23:QXR23 QYA23:QYC23 QYL23:QYN23 QYW23:QYY23 QZH23:QZJ23 QZS23:QZU23 RAD23:RAF23 RAO23:RAQ23 RAZ23:RBB23 RBK23:RBM23 RBV23:RBX23 RCG23:RCI23 RCR23:RCT23 RDC23:RDE23 RDN23:RDP23 RDY23:REA23 REJ23:REL23 REU23:REW23 RFF23:RFH23 RFQ23:RFS23 RGB23:RGD23 RGM23:RGO23 RGX23:RGZ23 RHI23:RHK23 RHT23:RHV23 RIE23:RIG23 RIP23:RIR23 RJA23:RJC23 RJL23:RJN23 RJW23:RJY23 RKH23:RKJ23 RKS23:RKU23 RLD23:RLF23 RLO23:RLQ23 RLZ23:RMB23 RMK23:RMM23 RMV23:RMX23 RNG23:RNI23 RNR23:RNT23 ROC23:ROE23 RON23:ROP23 ROY23:RPA23 RPJ23:RPL23 RPU23:RPW23 RQF23:RQH23 RQQ23:RQS23 RRB23:RRD23 RRM23:RRO23 RRX23:RRZ23 RSI23:RSK23 RST23:RSV23 RTE23:RTG23 RTP23:RTR23 RUA23:RUC23 RUL23:RUN23 RUW23:RUY23 RVH23:RVJ23 RVS23:RVU23 RWD23:RWF23 RWO23:RWQ23 RWZ23:RXB23 RXK23:RXM23 RXV23:RXX23 RYG23:RYI23 RYR23:RYT23 RZC23:RZE23 RZN23:RZP23 RZY23:SAA23 SAJ23:SAL23 SAU23:SAW23 SBF23:SBH23 SBQ23:SBS23 SCB23:SCD23 SCM23:SCO23 SCX23:SCZ23 SDI23:SDK23 SDT23:SDV23 SEE23:SEG23 SEP23:SER23 SFA23:SFC23 SFL23:SFN23 SFW23:SFY23 SGH23:SGJ23 SGS23:SGU23 SHD23:SHF23 SHO23:SHQ23 SHZ23:SIB23 SIK23:SIM23 SIV23:SIX23 SJG23:SJI23 SJR23:SJT23 SKC23:SKE23 SKN23:SKP23 SKY23:SLA23 SLJ23:SLL23 SLU23:SLW23 SMF23:SMH23 SMQ23:SMS23 SNB23:SND23 SNM23:SNO23 SNX23:SNZ23 SOI23:SOK23 SOT23:SOV23 SPE23:SPG23 SPP23:SPR23 SQA23:SQC23 SQL23:SQN23 SQW23:SQY23 SRH23:SRJ23 SRS23:SRU23 SSD23:SSF23 SSO23:SSQ23 SSZ23:STB23 STK23:STM23 STV23:STX23 SUG23:SUI23 SUR23:SUT23 SVC23:SVE23 SVN23:SVP23 SVY23:SWA23 SWJ23:SWL23 SWU23:SWW23 SXF23:SXH23 SXQ23:SXS23 SYB23:SYD23 SYM23:SYO23 SYX23:SYZ23 SZI23:SZK23 SZT23:SZV23 TAE23:TAG23 TAP23:TAR23 TBA23:TBC23 TBL23:TBN23 TBW23:TBY23 TCH23:TCJ23 TCS23:TCU23 TDD23:TDF23 TDO23:TDQ23 TDZ23:TEB23 TEK23:TEM23 TEV23:TEX23 TFG23:TFI23 TFR23:TFT23 TGC23:TGE23 TGN23:TGP23 TGY23:THA23 THJ23:THL23 THU23:THW23 TIF23:TIH23 TIQ23:TIS23 TJB23:TJD23 TJM23:TJO23 TJX23:TJZ23 TKI23:TKK23 TKT23:TKV23 TLE23:TLG23 TLP23:TLR23 TMA23:TMC23 TML23:TMN23 TMW23:TMY23 TNH23:TNJ23 TNS23:TNU23 TOD23:TOF23 TOO23:TOQ23 TOZ23:TPB23 TPK23:TPM23 TPV23:TPX23 TQG23:TQI23 TQR23:TQT23 TRC23:TRE23 TRN23:TRP23 TRY23:TSA23 TSJ23:TSL23 TSU23:TSW23 TTF23:TTH23 TTQ23:TTS23 TUB23:TUD23 TUM23:TUO23 TUX23:TUZ23 TVI23:TVK23 TVT23:TVV23 TWE23:TWG23 TWP23:TWR23 TXA23:TXC23 TXL23:TXN23 TXW23:TXY23 TYH23:TYJ23 TYS23:TYU23 TZD23:TZF23 TZO23:TZQ23 TZZ23:UAB23 UAK23:UAM23 UAV23:UAX23 UBG23:UBI23 UBR23:UBT23 UCC23:UCE23 UCN23:UCP23 UCY23:UDA23 UDJ23:UDL23 UDU23:UDW23 UEF23:UEH23 UEQ23:UES23 UFB23:UFD23 UFM23:UFO23 UFX23:UFZ23 UGI23:UGK23 UGT23:UGV23 UHE23:UHG23 UHP23:UHR23 UIA23:UIC23 UIL23:UIN23 UIW23:UIY23 UJH23:UJJ23 UJS23:UJU23 UKD23:UKF23 UKO23:UKQ23 UKZ23:ULB23 ULK23:ULM23 ULV23:ULX23 UMG23:UMI23 UMR23:UMT23 UNC23:UNE23 UNN23:UNP23 UNY23:UOA23 UOJ23:UOL23 UOU23:UOW23 UPF23:UPH23 UPQ23:UPS23 UQB23:UQD23 UQM23:UQO23 UQX23:UQZ23 URI23:URK23 URT23:URV23 USE23:USG23 USP23:USR23 UTA23:UTC23 UTL23:UTN23 UTW23:UTY23 UUH23:UUJ23 UUS23:UUU23 UVD23:UVF23 UVO23:UVQ23 UVZ23:UWB23 UWK23:UWM23 UWV23:UWX23 UXG23:UXI23 UXR23:UXT23 UYC23:UYE23 UYN23:UYP23 UYY23:UZA23 UZJ23:UZL23 UZU23:UZW23 VAF23:VAH23 VAQ23:VAS23 VBB23:VBD23 VBM23:VBO23 VBX23:VBZ23 VCI23:VCK23 VCT23:VCV23 VDE23:VDG23 VDP23:VDR23 VEA23:VEC23 VEL23:VEN23 VEW23:VEY23 VFH23:VFJ23 VFS23:VFU23 VGD23:VGF23 VGO23:VGQ23 VGZ23:VHB23 VHK23:VHM23 VHV23:VHX23 VIG23:VII23 VIR23:VIT23 VJC23:VJE23 VJN23:VJP23 VJY23:VKA23 VKJ23:VKL23 VKU23:VKW23 VLF23:VLH23 VLQ23:VLS23 VMB23:VMD23 VMM23:VMO23 VMX23:VMZ23 VNI23:VNK23 VNT23:VNV23 VOE23:VOG23 VOP23:VOR23 VPA23:VPC23 VPL23:VPN23 VPW23:VPY23 VQH23:VQJ23 VQS23:VQU23 VRD23:VRF23 VRO23:VRQ23 VRZ23:VSB23 VSK23:VSM23 VSV23:VSX23 VTG23:VTI23 VTR23:VTT23 VUC23:VUE23 VUN23:VUP23 VUY23:VVA23 VVJ23:VVL23 VVU23:VVW23 VWF23:VWH23 VWQ23:VWS23 VXB23:VXD23 VXM23:VXO23 VXX23:VXZ23 VYI23:VYK23 VYT23:VYV23 VZE23:VZG23 VZP23:VZR23 WAA23:WAC23 WAL23:WAN23 WAW23:WAY23 WBH23:WBJ23 WBS23:WBU23 WCD23:WCF23 WCO23:WCQ23 WCZ23:WDB23 WDK23:WDM23 WDV23:WDX23 WEG23:WEI23 WER23:WET23 WFC23:WFE23 WFN23:WFP23 WFY23:WGA23 WGJ23:WGL23 WGU23:WGW23 WHF23:WHH23 WHQ23:WHS23 WIB23:WID23 WIM23:WIO23 WIX23:WIZ23 WJI23:WJK23 WJT23:WJV23 WKE23:WKG23 WKP23:WKR23 WLA23:WLC23 WLL23:WLN23 WLW23:WLY23 WMH23:WMJ23 WMS23:WMU23 WND23:WNF23 WNO23:WNQ23 WNZ23:WOB23 WOK23:WOM23 WOV23:WOX23 WPG23:WPI23 WPR23:WPT23 WQC23:WQE23 WQN23:WQP23 WQY23:WRA23 WRJ23:WRL23 WRU23:WRW23 WSF23:WSH23 WSQ23:WSS23 WTB23:WTD23 WTM23:WTO23 WTX23:WTZ23 WUI23:WUK23 WUT23:WUV23 WVE23:WVG23 WVP23:WVR23 WWA23:WWC23 WWL23:WWN23 WWW23:WWY23 WXH23:WXJ23 WXS23:WXU23 WYD23:WYF23 WYO23:WYQ23 WYZ23:WZB23 WZK23:WZM23 WZV23:WZX23 XAG23:XAI23 XAR23:XAT23 XBC23:XBE23 XBN23:XBP23 XBY23:XCA23 XCJ23:XCL23 XCU23:XCW23 XDF23:XDH23 XDQ23:XDS23 XEB23:XED23 XEM23:XEO23 XEX23:XEZ23">
    <cfRule type="expression" dxfId="4" priority="5">
      <formula>ISNA(A23)</formula>
    </cfRule>
  </conditionalFormatting>
  <conditionalFormatting sqref="P15">
    <cfRule type="expression" dxfId="3" priority="4">
      <formula>ISNA(P15)</formula>
    </cfRule>
  </conditionalFormatting>
  <conditionalFormatting sqref="J35:Q35">
    <cfRule type="expression" dxfId="2" priority="3">
      <formula>ISNA(J35)</formula>
    </cfRule>
  </conditionalFormatting>
  <conditionalFormatting sqref="J41:Q41">
    <cfRule type="expression" dxfId="1" priority="2">
      <formula>ISNA(J41)</formula>
    </cfRule>
  </conditionalFormatting>
  <conditionalFormatting sqref="J44:Q44">
    <cfRule type="expression" dxfId="0" priority="1">
      <formula>ISNA(J44)</formula>
    </cfRule>
  </conditionalFormatting>
  <printOptions horizontalCentered="1"/>
  <pageMargins left="0.25" right="0.25" top="0.75" bottom="0.75" header="0.3" footer="0.3"/>
  <pageSetup paperSize="5" scale="50" orientation="landscape" r:id="rId1"/>
  <rowBreaks count="6" manualBreakCount="6">
    <brk id="54" min="1" max="16" man="1"/>
    <brk id="114" min="1" max="16" man="1"/>
    <brk id="175" min="1" max="16" man="1"/>
    <brk id="238" min="1" max="16" man="1"/>
    <brk id="298" min="1" max="16" man="1"/>
    <brk id="358"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noviem 24</vt:lpstr>
      <vt:lpstr>'Nómina Fija del mes noviem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2024-12-18T16:40:47Z</cp:lastPrinted>
  <dcterms:created xsi:type="dcterms:W3CDTF">2021-10-22T17:54:22Z</dcterms:created>
  <dcterms:modified xsi:type="dcterms:W3CDTF">2024-12-18T16:41:51Z</dcterms:modified>
</cp:coreProperties>
</file>