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755"/>
  </bookViews>
  <sheets>
    <sheet name="Nómina Fija del mes de Mayo" sheetId="2" r:id="rId1"/>
    <sheet name="Hoja1" sheetId="3" r:id="rId2"/>
  </sheets>
  <definedNames>
    <definedName name="_xlnm._FilterDatabase" localSheetId="0" hidden="1">'Nómina Fija del mes de Mayo'!$B$1:$B$400</definedName>
    <definedName name="_xlnm.Print_Area" localSheetId="0">'Nómina Fija del mes de Mayo'!$B$1:$Q$388</definedName>
  </definedNames>
  <calcPr calcId="152511"/>
</workbook>
</file>

<file path=xl/calcChain.xml><?xml version="1.0" encoding="utf-8"?>
<calcChain xmlns="http://schemas.openxmlformats.org/spreadsheetml/2006/main">
  <c r="P61" i="2" l="1"/>
  <c r="Q61" i="2" s="1"/>
  <c r="P215" i="2"/>
  <c r="Q215" i="2" s="1"/>
  <c r="P214" i="2"/>
  <c r="Q214" i="2" s="1"/>
  <c r="P211" i="2"/>
  <c r="Q211" i="2" s="1"/>
  <c r="P294" i="2" l="1"/>
  <c r="Q294" i="2" s="1"/>
  <c r="P139" i="2" l="1"/>
  <c r="P138" i="2"/>
  <c r="P25" i="2"/>
  <c r="P66" i="2" l="1"/>
  <c r="P100" i="2"/>
  <c r="Q100" i="2" s="1"/>
  <c r="P185" i="2"/>
  <c r="Q185" i="2" s="1"/>
  <c r="P184" i="2" l="1"/>
  <c r="Q184" i="2" s="1"/>
  <c r="P244" i="2" l="1"/>
  <c r="Q244" i="2" s="1"/>
  <c r="P303" i="2"/>
  <c r="Q303" i="2" s="1"/>
  <c r="P33" i="2"/>
  <c r="Q33" i="2" s="1"/>
  <c r="P165" i="2"/>
  <c r="Q165" i="2" s="1"/>
  <c r="P99" i="2" l="1"/>
  <c r="Q99" i="2" s="1"/>
  <c r="P188" i="2" l="1"/>
  <c r="P354" i="2" l="1"/>
  <c r="Q354" i="2" s="1"/>
  <c r="P97" i="2" l="1"/>
  <c r="P341" i="2"/>
  <c r="P265" i="2" l="1"/>
  <c r="P13" i="2" l="1"/>
  <c r="P207" i="2" l="1"/>
  <c r="P233" i="2" l="1"/>
  <c r="P134" i="2" l="1"/>
  <c r="Q134" i="2" s="1"/>
  <c r="P12" i="2" l="1"/>
  <c r="Q12" i="2" s="1"/>
  <c r="P14" i="2"/>
  <c r="Q14" i="2" s="1"/>
  <c r="P15" i="2"/>
  <c r="Q15" i="2" s="1"/>
  <c r="P16" i="2"/>
  <c r="Q16" i="2" s="1"/>
  <c r="P18" i="2"/>
  <c r="Q18" i="2" s="1"/>
  <c r="P19" i="2"/>
  <c r="Q19" i="2" s="1"/>
  <c r="P227" i="2"/>
  <c r="Q227" i="2" s="1"/>
  <c r="P20" i="2"/>
  <c r="Q20" i="2" s="1"/>
  <c r="P21" i="2"/>
  <c r="Q21" i="2" s="1"/>
  <c r="P22" i="2"/>
  <c r="Q22" i="2" s="1"/>
  <c r="P24" i="2"/>
  <c r="Q24" i="2" s="1"/>
  <c r="Q25" i="2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4" i="2"/>
  <c r="Q34" i="2" s="1"/>
  <c r="P35" i="2"/>
  <c r="Q35" i="2" s="1"/>
  <c r="P37" i="2"/>
  <c r="P38" i="2"/>
  <c r="Q38" i="2" s="1"/>
  <c r="P39" i="2"/>
  <c r="Q39" i="2" s="1"/>
  <c r="P40" i="2"/>
  <c r="Q40" i="2" s="1"/>
  <c r="P41" i="2"/>
  <c r="Q41" i="2" s="1"/>
  <c r="P43" i="2"/>
  <c r="Q43" i="2" s="1"/>
  <c r="P56" i="2"/>
  <c r="Q56" i="2" s="1"/>
  <c r="P190" i="2"/>
  <c r="Q190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8" i="2"/>
  <c r="Q58" i="2" s="1"/>
  <c r="P59" i="2"/>
  <c r="Q59" i="2" s="1"/>
  <c r="P60" i="2"/>
  <c r="Q60" i="2" s="1"/>
  <c r="P63" i="2"/>
  <c r="Q63" i="2" s="1"/>
  <c r="P64" i="2"/>
  <c r="Q64" i="2" s="1"/>
  <c r="P65" i="2"/>
  <c r="Q65" i="2" s="1"/>
  <c r="Q66" i="2"/>
  <c r="P67" i="2"/>
  <c r="Q67" i="2" s="1"/>
  <c r="P69" i="2"/>
  <c r="Q69" i="2" s="1"/>
  <c r="P70" i="2"/>
  <c r="Q70" i="2" s="1"/>
  <c r="P72" i="2"/>
  <c r="Q72" i="2" s="1"/>
  <c r="P73" i="2"/>
  <c r="Q73" i="2" s="1"/>
  <c r="P75" i="2"/>
  <c r="Q75" i="2" s="1"/>
  <c r="P77" i="2"/>
  <c r="Q77" i="2" s="1"/>
  <c r="P79" i="2"/>
  <c r="Q79" i="2" s="1"/>
  <c r="P82" i="2"/>
  <c r="Q82" i="2" s="1"/>
  <c r="P92" i="2"/>
  <c r="Q92" i="2" s="1"/>
  <c r="P86" i="2"/>
  <c r="Q86" i="2" s="1"/>
  <c r="P85" i="2"/>
  <c r="Q85" i="2" s="1"/>
  <c r="P87" i="2"/>
  <c r="P89" i="2"/>
  <c r="Q89" i="2" s="1"/>
  <c r="P90" i="2"/>
  <c r="Q90" i="2" s="1"/>
  <c r="P91" i="2"/>
  <c r="Q91" i="2" s="1"/>
  <c r="P93" i="2"/>
  <c r="Q93" i="2" s="1"/>
  <c r="P94" i="2"/>
  <c r="Q94" i="2" s="1"/>
  <c r="P95" i="2"/>
  <c r="Q95" i="2" s="1"/>
  <c r="P96" i="2"/>
  <c r="Q96" i="2" s="1"/>
  <c r="Q97" i="2"/>
  <c r="P98" i="2"/>
  <c r="Q98" i="2" s="1"/>
  <c r="P80" i="2"/>
  <c r="Q80" i="2" s="1"/>
  <c r="P76" i="2"/>
  <c r="Q76" i="2" s="1"/>
  <c r="P81" i="2"/>
  <c r="Q81" i="2" s="1"/>
  <c r="P71" i="2"/>
  <c r="Q71" i="2" s="1"/>
  <c r="P78" i="2"/>
  <c r="Q78" i="2" s="1"/>
  <c r="P88" i="2"/>
  <c r="Q88" i="2" s="1"/>
  <c r="P83" i="2"/>
  <c r="Q83" i="2" s="1"/>
  <c r="P74" i="2"/>
  <c r="Q74" i="2" s="1"/>
  <c r="P84" i="2"/>
  <c r="Q84" i="2" s="1"/>
  <c r="P103" i="2"/>
  <c r="Q103" i="2" s="1"/>
  <c r="P104" i="2"/>
  <c r="Q104" i="2" s="1"/>
  <c r="P102" i="2"/>
  <c r="Q102" i="2" s="1"/>
  <c r="P106" i="2"/>
  <c r="Q106" i="2" s="1"/>
  <c r="P107" i="2"/>
  <c r="Q107" i="2" s="1"/>
  <c r="P108" i="2"/>
  <c r="Q108" i="2" s="1"/>
  <c r="P109" i="2"/>
  <c r="Q109" i="2" s="1"/>
  <c r="P111" i="2"/>
  <c r="Q111" i="2" s="1"/>
  <c r="P112" i="2"/>
  <c r="Q112" i="2" s="1"/>
  <c r="P113" i="2"/>
  <c r="Q113" i="2" s="1"/>
  <c r="P114" i="2"/>
  <c r="Q114" i="2" s="1"/>
  <c r="P116" i="2"/>
  <c r="Q116" i="2" s="1"/>
  <c r="P44" i="2"/>
  <c r="Q44" i="2" s="1"/>
  <c r="P118" i="2"/>
  <c r="Q118" i="2" s="1"/>
  <c r="P127" i="2"/>
  <c r="Q127" i="2" s="1"/>
  <c r="P120" i="2"/>
  <c r="Q120" i="2" s="1"/>
  <c r="P121" i="2"/>
  <c r="Q121" i="2" s="1"/>
  <c r="P122" i="2"/>
  <c r="Q122" i="2" s="1"/>
  <c r="P119" i="2"/>
  <c r="Q119" i="2" s="1"/>
  <c r="P123" i="2"/>
  <c r="Q123" i="2" s="1"/>
  <c r="P124" i="2"/>
  <c r="Q124" i="2" s="1"/>
  <c r="P125" i="2"/>
  <c r="Q125" i="2" s="1"/>
  <c r="P126" i="2"/>
  <c r="Q126" i="2" s="1"/>
  <c r="P128" i="2"/>
  <c r="Q128" i="2" s="1"/>
  <c r="P129" i="2"/>
  <c r="Q129" i="2" s="1"/>
  <c r="P131" i="2"/>
  <c r="Q131" i="2" s="1"/>
  <c r="P132" i="2"/>
  <c r="Q132" i="2" s="1"/>
  <c r="P133" i="2"/>
  <c r="Q133" i="2" s="1"/>
  <c r="P135" i="2"/>
  <c r="Q135" i="2" s="1"/>
  <c r="P137" i="2"/>
  <c r="Q137" i="2" s="1"/>
  <c r="P136" i="2"/>
  <c r="Q136" i="2" s="1"/>
  <c r="Q138" i="2"/>
  <c r="Q139" i="2"/>
  <c r="P141" i="2"/>
  <c r="Q141" i="2" s="1"/>
  <c r="P142" i="2"/>
  <c r="Q142" i="2" s="1"/>
  <c r="P143" i="2"/>
  <c r="Q143" i="2" s="1"/>
  <c r="P144" i="2"/>
  <c r="Q144" i="2" s="1"/>
  <c r="P145" i="2"/>
  <c r="Q145" i="2" s="1"/>
  <c r="P146" i="2"/>
  <c r="Q146" i="2" s="1"/>
  <c r="P286" i="2"/>
  <c r="Q286" i="2" s="1"/>
  <c r="P147" i="2"/>
  <c r="Q147" i="2" s="1"/>
  <c r="P149" i="2"/>
  <c r="Q149" i="2" s="1"/>
  <c r="P150" i="2"/>
  <c r="Q150" i="2" s="1"/>
  <c r="P151" i="2"/>
  <c r="Q151" i="2" s="1"/>
  <c r="P153" i="2"/>
  <c r="Q153" i="2" s="1"/>
  <c r="P154" i="2"/>
  <c r="Q154" i="2" s="1"/>
  <c r="P156" i="2"/>
  <c r="Q156" i="2" s="1"/>
  <c r="P155" i="2"/>
  <c r="Q155" i="2" s="1"/>
  <c r="P158" i="2"/>
  <c r="Q158" i="2" s="1"/>
  <c r="P159" i="2"/>
  <c r="Q159" i="2" s="1"/>
  <c r="P160" i="2"/>
  <c r="Q160" i="2" s="1"/>
  <c r="P162" i="2"/>
  <c r="Q162" i="2" s="1"/>
  <c r="P115" i="2"/>
  <c r="Q115" i="2" s="1"/>
  <c r="P163" i="2"/>
  <c r="Q163" i="2" s="1"/>
  <c r="P164" i="2"/>
  <c r="Q164" i="2" s="1"/>
  <c r="P167" i="2"/>
  <c r="Q167" i="2" s="1"/>
  <c r="P168" i="2"/>
  <c r="Q168" i="2" s="1"/>
  <c r="P169" i="2"/>
  <c r="Q169" i="2" s="1"/>
  <c r="P171" i="2"/>
  <c r="Q171" i="2" s="1"/>
  <c r="P172" i="2"/>
  <c r="Q172" i="2" s="1"/>
  <c r="P173" i="2"/>
  <c r="Q173" i="2" s="1"/>
  <c r="P175" i="2"/>
  <c r="Q175" i="2" s="1"/>
  <c r="P176" i="2"/>
  <c r="Q176" i="2" s="1"/>
  <c r="P177" i="2"/>
  <c r="Q177" i="2" s="1"/>
  <c r="P178" i="2"/>
  <c r="Q178" i="2" s="1"/>
  <c r="P180" i="2"/>
  <c r="Q180" i="2" s="1"/>
  <c r="P181" i="2"/>
  <c r="Q181" i="2" s="1"/>
  <c r="P182" i="2"/>
  <c r="Q182" i="2" s="1"/>
  <c r="P183" i="2"/>
  <c r="Q183" i="2" s="1"/>
  <c r="P187" i="2"/>
  <c r="Q187" i="2" s="1"/>
  <c r="Q188" i="2"/>
  <c r="P189" i="2"/>
  <c r="Q189" i="2" s="1"/>
  <c r="P192" i="2"/>
  <c r="Q192" i="2" s="1"/>
  <c r="P193" i="2"/>
  <c r="Q193" i="2" s="1"/>
  <c r="P194" i="2"/>
  <c r="Q194" i="2" s="1"/>
  <c r="P195" i="2"/>
  <c r="Q195" i="2" s="1"/>
  <c r="P197" i="2"/>
  <c r="Q197" i="2" s="1"/>
  <c r="P198" i="2"/>
  <c r="Q198" i="2" s="1"/>
  <c r="P199" i="2"/>
  <c r="Q199" i="2" s="1"/>
  <c r="Q196" i="2"/>
  <c r="P200" i="2"/>
  <c r="Q200" i="2" s="1"/>
  <c r="P201" i="2"/>
  <c r="Q201" i="2" s="1"/>
  <c r="P202" i="2"/>
  <c r="Q202" i="2" s="1"/>
  <c r="P203" i="2"/>
  <c r="Q203" i="2" s="1"/>
  <c r="P204" i="2"/>
  <c r="Q204" i="2" s="1"/>
  <c r="P205" i="2"/>
  <c r="Q205" i="2" s="1"/>
  <c r="P206" i="2"/>
  <c r="Q206" i="2" s="1"/>
  <c r="Q207" i="2"/>
  <c r="P208" i="2"/>
  <c r="Q208" i="2" s="1"/>
  <c r="P209" i="2"/>
  <c r="Q209" i="2" s="1"/>
  <c r="P210" i="2"/>
  <c r="Q210" i="2" s="1"/>
  <c r="P212" i="2"/>
  <c r="Q212" i="2" s="1"/>
  <c r="P213" i="2"/>
  <c r="Q213" i="2" s="1"/>
  <c r="P217" i="2"/>
  <c r="Q217" i="2" s="1"/>
  <c r="P218" i="2"/>
  <c r="Q218" i="2" s="1"/>
  <c r="P219" i="2"/>
  <c r="Q219" i="2" s="1"/>
  <c r="Q221" i="2"/>
  <c r="P222" i="2"/>
  <c r="Q222" i="2" s="1"/>
  <c r="P224" i="2"/>
  <c r="Q224" i="2" s="1"/>
  <c r="P225" i="2"/>
  <c r="Q225" i="2" s="1"/>
  <c r="P226" i="2"/>
  <c r="Q226" i="2" s="1"/>
  <c r="P228" i="2"/>
  <c r="Q228" i="2" s="1"/>
  <c r="P230" i="2"/>
  <c r="Q230" i="2" s="1"/>
  <c r="P231" i="2"/>
  <c r="Q231" i="2" s="1"/>
  <c r="P232" i="2"/>
  <c r="Q232" i="2" s="1"/>
  <c r="Q233" i="2"/>
  <c r="P234" i="2"/>
  <c r="Q234" i="2" s="1"/>
  <c r="P235" i="2"/>
  <c r="Q235" i="2" s="1"/>
  <c r="P237" i="2"/>
  <c r="Q237" i="2" s="1"/>
  <c r="P238" i="2"/>
  <c r="Q238" i="2" s="1"/>
  <c r="P239" i="2"/>
  <c r="Q239" i="2" s="1"/>
  <c r="P240" i="2"/>
  <c r="Q240" i="2" s="1"/>
  <c r="P241" i="2"/>
  <c r="Q241" i="2" s="1"/>
  <c r="P243" i="2"/>
  <c r="Q243" i="2" s="1"/>
  <c r="P242" i="2"/>
  <c r="Q242" i="2" s="1"/>
  <c r="P245" i="2"/>
  <c r="Q245" i="2" s="1"/>
  <c r="P246" i="2"/>
  <c r="Q246" i="2" s="1"/>
  <c r="P247" i="2"/>
  <c r="Q247" i="2" s="1"/>
  <c r="P249" i="2"/>
  <c r="Q249" i="2" s="1"/>
  <c r="P250" i="2"/>
  <c r="Q250" i="2" s="1"/>
  <c r="P252" i="2"/>
  <c r="Q252" i="2" s="1"/>
  <c r="P261" i="2"/>
  <c r="Q261" i="2" s="1"/>
  <c r="Q265" i="2"/>
  <c r="P253" i="2"/>
  <c r="Q253" i="2" s="1"/>
  <c r="P254" i="2"/>
  <c r="Q254" i="2" s="1"/>
  <c r="P255" i="2"/>
  <c r="Q255" i="2" s="1"/>
  <c r="P256" i="2"/>
  <c r="Q256" i="2" s="1"/>
  <c r="P269" i="2"/>
  <c r="Q269" i="2" s="1"/>
  <c r="P258" i="2"/>
  <c r="Q258" i="2" s="1"/>
  <c r="P259" i="2"/>
  <c r="Q259" i="2" s="1"/>
  <c r="P257" i="2"/>
  <c r="Q257" i="2" s="1"/>
  <c r="P260" i="2"/>
  <c r="Q260" i="2" s="1"/>
  <c r="P262" i="2"/>
  <c r="Q262" i="2" s="1"/>
  <c r="P263" i="2"/>
  <c r="Q263" i="2" s="1"/>
  <c r="P264" i="2"/>
  <c r="Q264" i="2" s="1"/>
  <c r="P266" i="2"/>
  <c r="Q266" i="2" s="1"/>
  <c r="P320" i="2"/>
  <c r="Q320" i="2" s="1"/>
  <c r="P270" i="2"/>
  <c r="Q270" i="2" s="1"/>
  <c r="P272" i="2"/>
  <c r="Q272" i="2" s="1"/>
  <c r="P273" i="2"/>
  <c r="Q273" i="2" s="1"/>
  <c r="P274" i="2"/>
  <c r="Q274" i="2" s="1"/>
  <c r="P275" i="2"/>
  <c r="Q275" i="2" s="1"/>
  <c r="P277" i="2"/>
  <c r="Q277" i="2" s="1"/>
  <c r="P279" i="2"/>
  <c r="P280" i="2"/>
  <c r="Q280" i="2" s="1"/>
  <c r="P281" i="2"/>
  <c r="Q281" i="2" s="1"/>
  <c r="P282" i="2"/>
  <c r="Q282" i="2" s="1"/>
  <c r="P283" i="2"/>
  <c r="Q283" i="2" s="1"/>
  <c r="P284" i="2"/>
  <c r="Q284" i="2" s="1"/>
  <c r="P285" i="2"/>
  <c r="Q285" i="2" s="1"/>
  <c r="P313" i="2"/>
  <c r="Q313" i="2" s="1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293" i="2"/>
  <c r="Q293" i="2" s="1"/>
  <c r="P295" i="2"/>
  <c r="Q295" i="2" s="1"/>
  <c r="P296" i="2"/>
  <c r="Q296" i="2" s="1"/>
  <c r="P297" i="2"/>
  <c r="Q297" i="2" s="1"/>
  <c r="P298" i="2"/>
  <c r="Q298" i="2" s="1"/>
  <c r="P299" i="2"/>
  <c r="Q299" i="2" s="1"/>
  <c r="P300" i="2"/>
  <c r="Q300" i="2" s="1"/>
  <c r="P301" i="2"/>
  <c r="Q301" i="2" s="1"/>
  <c r="P302" i="2"/>
  <c r="Q302" i="2" s="1"/>
  <c r="P304" i="2"/>
  <c r="Q304" i="2" s="1"/>
  <c r="P305" i="2"/>
  <c r="Q305" i="2" s="1"/>
  <c r="P307" i="2"/>
  <c r="Q307" i="2" s="1"/>
  <c r="P308" i="2"/>
  <c r="Q308" i="2" s="1"/>
  <c r="P309" i="2"/>
  <c r="Q309" i="2" s="1"/>
  <c r="P310" i="2"/>
  <c r="Q310" i="2" s="1"/>
  <c r="P311" i="2"/>
  <c r="Q311" i="2" s="1"/>
  <c r="P314" i="2"/>
  <c r="Q314" i="2" s="1"/>
  <c r="P267" i="2"/>
  <c r="Q267" i="2" s="1"/>
  <c r="P315" i="2"/>
  <c r="Q315" i="2" s="1"/>
  <c r="P316" i="2"/>
  <c r="Q316" i="2" s="1"/>
  <c r="P317" i="2"/>
  <c r="Q317" i="2" s="1"/>
  <c r="P318" i="2"/>
  <c r="Q318" i="2" s="1"/>
  <c r="P319" i="2"/>
  <c r="Q319" i="2" s="1"/>
  <c r="P312" i="2"/>
  <c r="Q312" i="2" s="1"/>
  <c r="P268" i="2"/>
  <c r="Q268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Q341" i="2"/>
  <c r="P342" i="2"/>
  <c r="Q342" i="2" s="1"/>
  <c r="P343" i="2"/>
  <c r="Q343" i="2" s="1"/>
  <c r="P344" i="2"/>
  <c r="Q344" i="2" s="1"/>
  <c r="P349" i="2"/>
  <c r="Q349" i="2" s="1"/>
  <c r="P347" i="2"/>
  <c r="Q347" i="2" s="1"/>
  <c r="P345" i="2"/>
  <c r="Q345" i="2" s="1"/>
  <c r="P346" i="2"/>
  <c r="Q346" i="2" s="1"/>
  <c r="P350" i="2"/>
  <c r="Q350" i="2" s="1"/>
  <c r="P351" i="2"/>
  <c r="Q351" i="2" s="1"/>
  <c r="P348" i="2"/>
  <c r="Q348" i="2" s="1"/>
  <c r="P352" i="2"/>
  <c r="Q352" i="2" s="1"/>
  <c r="P353" i="2"/>
  <c r="Q353" i="2" s="1"/>
  <c r="P355" i="2"/>
  <c r="Q355" i="2" s="1"/>
  <c r="P356" i="2"/>
  <c r="Q356" i="2" s="1"/>
  <c r="P357" i="2"/>
  <c r="Q357" i="2" s="1"/>
  <c r="P359" i="2"/>
  <c r="Q359" i="2" s="1"/>
  <c r="P360" i="2"/>
  <c r="Q360" i="2" s="1"/>
  <c r="P361" i="2"/>
  <c r="Q361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P369" i="2"/>
  <c r="Q369" i="2" s="1"/>
  <c r="P358" i="2"/>
  <c r="Q358" i="2" s="1"/>
  <c r="P370" i="2"/>
  <c r="Q370" i="2" s="1"/>
  <c r="Q87" i="2" l="1"/>
  <c r="Q279" i="2"/>
  <c r="Q37" i="2"/>
  <c r="Q13" i="2"/>
  <c r="B1" i="2"/>
</calcChain>
</file>

<file path=xl/sharedStrings.xml><?xml version="1.0" encoding="utf-8"?>
<sst xmlns="http://schemas.openxmlformats.org/spreadsheetml/2006/main" count="1636" uniqueCount="561">
  <si>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</si>
  <si>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</si>
  <si>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</si>
  <si>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</si>
  <si>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</si>
  <si>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</si>
  <si>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</si>
  <si>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</si>
  <si>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</si>
  <si>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</si>
  <si>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</si>
  <si>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</si>
  <si>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</si>
  <si>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</si>
  <si>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</si>
  <si>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</si>
  <si>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</si>
  <si>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</si>
  <si>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</si>
  <si>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</si>
  <si>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</si>
  <si>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</si>
  <si>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</si>
  <si>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</si>
  <si>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</si>
  <si>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</si>
  <si>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</si>
  <si>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</si>
  <si>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</si>
  <si>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</si>
  <si>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</si>
  <si>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</si>
  <si>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</si>
  <si>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</si>
  <si>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</si>
  <si>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</si>
  <si>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</si>
  <si>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</si>
  <si>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</si>
  <si>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</si>
  <si>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</si>
  <si>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</si>
  <si>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</si>
  <si>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</si>
  <si>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</si>
  <si>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</si>
  <si>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</si>
  <si>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</si>
  <si>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</si>
  <si>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</si>
  <si>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</si>
  <si>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</si>
  <si>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</si>
  <si>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</si>
  <si>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</si>
  <si>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</si>
  <si>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</si>
  <si>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</si>
  <si>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</si>
  <si>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</si>
  <si>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</si>
  <si>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</si>
  <si>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</si>
  <si>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</si>
  <si>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</si>
  <si>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</si>
  <si>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</si>
  <si>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</si>
  <si>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</si>
  <si>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</si>
  <si>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</si>
  <si>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</si>
  <si>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</si>
  <si>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</si>
  <si>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</si>
  <si>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</si>
  <si>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</si>
  <si>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</si>
  <si>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</si>
  <si>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</si>
  <si>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</si>
  <si>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</si>
  <si>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</si>
  <si>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</si>
  <si>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</si>
  <si>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</si>
  <si>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</si>
  <si>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</si>
  <si>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</si>
  <si>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</si>
  <si>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</si>
  <si>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</si>
  <si>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</si>
  <si>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</si>
  <si>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</si>
  <si>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</si>
  <si>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</si>
  <si>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</si>
  <si>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</si>
  <si>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</si>
  <si>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</si>
  <si>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</si>
  <si>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</si>
  <si>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</si>
  <si>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</si>
  <si>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</si>
  <si>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</si>
  <si>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</si>
  <si>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</si>
  <si>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</si>
  <si>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</si>
  <si>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</si>
  <si>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</si>
  <si>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</si>
  <si>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</si>
  <si>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</si>
  <si>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</si>
  <si>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</si>
  <si>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</si>
  <si>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</si>
  <si>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</si>
  <si>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</si>
  <si>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</si>
  <si>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</si>
  <si>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</si>
  <si>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</si>
  <si>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</si>
  <si>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</si>
  <si>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</si>
  <si>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</si>
  <si>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</si>
  <si>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</si>
  <si>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</si>
  <si>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</si>
  <si>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</si>
  <si>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</si>
  <si>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</si>
  <si>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</si>
  <si>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</si>
  <si>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</si>
  <si>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</si>
  <si>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</si>
  <si>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</si>
  <si>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</si>
  <si>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</si>
  <si>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</si>
  <si>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</si>
  <si>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</si>
  <si>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</si>
  <si>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</si>
  <si>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</si>
  <si>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</si>
  <si>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</si>
  <si>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</si>
  <si>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</si>
  <si>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</si>
  <si>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</si>
  <si>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</si>
  <si>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</si>
  <si>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</si>
  <si>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</si>
  <si>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</si>
  <si>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</si>
  <si>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</si>
  <si>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</si>
  <si>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IGNACIO MANUEL FELIZ ROSADO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</si>
  <si>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</si>
  <si>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</si>
  <si>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</si>
  <si>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</si>
  <si>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</si>
  <si>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</si>
  <si>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</si>
  <si>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</si>
  <si>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</si>
  <si>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</si>
  <si>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</si>
  <si>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</si>
  <si>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</si>
  <si>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</si>
  <si>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</si>
  <si>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</si>
  <si>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</si>
  <si>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</si>
  <si>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</si>
  <si>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</si>
  <si>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</si>
  <si>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</si>
  <si>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</si>
  <si>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</si>
  <si>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</si>
  <si>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</si>
  <si>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</si>
  <si>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</si>
  <si>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</si>
  <si>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</si>
  <si>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</si>
  <si>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</si>
  <si>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</si>
  <si>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</si>
  <si>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</si>
  <si>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</si>
  <si>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</si>
  <si>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</si>
  <si>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</si>
  <si>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</si>
  <si>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</si>
  <si>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</si>
  <si>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</si>
  <si>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</si>
  <si>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</si>
  <si>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</si>
  <si>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</si>
  <si>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</si>
  <si>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</si>
  <si>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</si>
  <si>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</si>
  <si>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</si>
  <si>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</si>
  <si>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</si>
  <si>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</si>
  <si>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</si>
  <si>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</si>
  <si>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</si>
  <si>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</si>
  <si>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</si>
  <si>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</si>
  <si>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</si>
  <si>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</si>
  <si>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</si>
  <si>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</si>
  <si>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</si>
  <si>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</si>
  <si>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</si>
  <si>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</si>
  <si>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</si>
  <si>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</si>
  <si>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</si>
  <si>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</si>
  <si>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</si>
  <si>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</si>
  <si>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</si>
  <si>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</si>
  <si>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</si>
  <si>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</si>
  <si>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</si>
  <si>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</si>
  <si>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</si>
  <si>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</si>
  <si>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</si>
  <si>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</si>
  <si>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</si>
  <si>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</si>
  <si>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</si>
  <si>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</si>
  <si>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</si>
  <si>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</si>
  <si>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</si>
  <si>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</si>
  <si>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</si>
  <si>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</si>
  <si>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</si>
  <si>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</si>
  <si>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</si>
  <si>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</si>
  <si>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</si>
  <si>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</si>
  <si>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</si>
  <si>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</si>
  <si>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</si>
  <si>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</si>
  <si>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</si>
  <si>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</si>
  <si>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</si>
  <si>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</si>
  <si>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</si>
  <si>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</si>
  <si>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</si>
  <si>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</si>
  <si>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</si>
  <si>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</si>
  <si>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</si>
  <si>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</si>
  <si>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</si>
  <si>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</si>
  <si>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</si>
  <si>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</si>
  <si>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</si>
  <si>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</si>
  <si>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</si>
  <si>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</si>
  <si>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</si>
  <si>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</si>
  <si>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</si>
  <si>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</si>
  <si>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</si>
  <si>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</si>
  <si>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AUXILIAR ADMINISTRATIVO i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</si>
  <si>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</si>
  <si>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</si>
  <si>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</si>
  <si>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</si>
  <si>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</si>
  <si>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</si>
  <si>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</si>
  <si>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</si>
  <si>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</si>
  <si>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</si>
  <si>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</si>
  <si>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</si>
  <si>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</si>
  <si>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</si>
  <si>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</si>
  <si>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</si>
  <si>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</si>
  <si>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</si>
  <si>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</si>
  <si>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</si>
  <si>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</si>
  <si>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</si>
  <si>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</si>
  <si>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</si>
  <si>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</si>
  <si>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</si>
  <si>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</si>
  <si>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</si>
  <si>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</si>
  <si>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</si>
  <si>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</si>
  <si>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</si>
  <si>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</si>
  <si>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</si>
  <si>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</si>
  <si>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</si>
  <si>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</si>
  <si>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</si>
  <si>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</si>
  <si>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</si>
  <si>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</si>
  <si>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</si>
  <si>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</si>
  <si>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</si>
  <si>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</si>
  <si>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</si>
  <si>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ROSA INÉS VICTORIO ROJAS</t>
  </si>
  <si>
    <t>ARELYS MARGARITA CORCINO DÍAZ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</si>
  <si>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</si>
  <si>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</si>
  <si>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</si>
  <si>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</si>
  <si>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</si>
  <si>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</si>
  <si>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</si>
  <si>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</si>
  <si>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</si>
  <si>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</si>
  <si>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</si>
  <si>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</si>
  <si>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</si>
  <si>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</si>
  <si>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</si>
  <si>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</si>
  <si>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</si>
  <si>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</si>
  <si>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</si>
  <si>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</si>
  <si>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</si>
  <si>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</si>
  <si>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</si>
  <si>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</si>
  <si>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</si>
  <si>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</si>
  <si>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</si>
  <si>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</si>
  <si>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</si>
  <si>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</si>
  <si>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</si>
  <si>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</si>
  <si>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</si>
  <si>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GUSTAVO ARIAS RODRÍGUEZ</t>
  </si>
  <si>
    <t>PEDRO RODRIEL JAVIER GÓMEZ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</si>
  <si>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</si>
  <si>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</si>
  <si>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</si>
  <si>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</si>
  <si>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</si>
  <si>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</si>
  <si>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</si>
  <si>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</si>
  <si>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</si>
  <si>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</si>
  <si>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</si>
  <si>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</si>
  <si>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</si>
  <si>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</si>
  <si>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</si>
  <si>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</si>
  <si>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</si>
  <si>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</si>
  <si>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</si>
  <si>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</si>
  <si>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</si>
  <si>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</si>
  <si>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</si>
  <si>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</si>
  <si>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</si>
  <si>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</si>
  <si>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</si>
  <si>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</si>
  <si>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</si>
  <si>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</si>
  <si>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</si>
  <si>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</si>
  <si>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</si>
  <si>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</si>
  <si>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</si>
  <si>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</si>
  <si>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</si>
  <si>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</si>
  <si>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SONIA MARGARITA RUÍZ DIONICIO</t>
  </si>
  <si>
    <t>CECILIA DEL CARMÉN VILONIA HOLGUÍN</t>
  </si>
  <si>
    <t>ANDRÉS MIGUEL CAMPUSANO LASOSE</t>
  </si>
  <si>
    <t>REINA DE LOS ÁNGELES DE LOS SANTOS FÉLIX</t>
  </si>
  <si>
    <t>LUZ DEL CARMÉN DURÁN CASTILLO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</si>
  <si>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</si>
  <si>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</si>
  <si>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</si>
  <si>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</si>
  <si>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</si>
  <si>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</si>
  <si>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</si>
  <si>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</si>
  <si>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</si>
  <si>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</si>
  <si>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</si>
  <si>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</si>
  <si>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</si>
  <si>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</si>
  <si>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</si>
  <si>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</si>
  <si>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</si>
  <si>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</si>
  <si>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</si>
  <si>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</si>
  <si>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</si>
  <si>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</si>
  <si>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</si>
  <si>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</si>
  <si>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</si>
  <si>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</si>
  <si>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</si>
  <si>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</si>
  <si>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</si>
  <si>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</si>
  <si>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</si>
  <si>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</si>
  <si>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</si>
  <si>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</si>
  <si>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</si>
  <si>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</si>
  <si>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</si>
  <si>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</si>
  <si>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</si>
  <si>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</si>
  <si>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</si>
  <si>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</si>
  <si>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</si>
  <si>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</si>
  <si>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</si>
  <si>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</si>
  <si>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</si>
  <si>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</si>
  <si>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</si>
  <si>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</si>
  <si>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</si>
  <si>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</si>
  <si>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</si>
  <si>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</si>
  <si>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</si>
  <si>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</si>
  <si>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</si>
  <si>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</si>
  <si>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</si>
  <si>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</si>
  <si>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</si>
  <si>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</si>
  <si>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</si>
  <si>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</si>
  <si>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</si>
  <si>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</si>
  <si>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</si>
  <si>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</si>
  <si>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</si>
  <si>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DIANA MERCEDES ROJAS GÓMEZ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</si>
  <si>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</si>
  <si>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</si>
  <si>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</si>
  <si>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</si>
  <si>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</si>
  <si>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</si>
  <si>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</si>
  <si>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PANTALEÓN HENRÍQUEZ ARIAS</t>
  </si>
  <si>
    <t>JESÚS CASTOR NOBAS DEL ROSARIO</t>
  </si>
  <si>
    <t>GÉNESIS CAROLAY CAMARENA</t>
  </si>
  <si>
    <t>GÉNESIS MONICA DE LA CRUZ RODRÍGUEZ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</si>
  <si>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</si>
  <si>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</si>
  <si>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</si>
  <si>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</si>
  <si>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</si>
  <si>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</si>
  <si>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ANALISTA DE GESTIÓN DE CALIDAD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</si>
  <si>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</si>
  <si>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</si>
  <si>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</si>
  <si>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</si>
  <si>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</si>
  <si>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</si>
  <si>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</si>
  <si>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</si>
  <si>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</si>
  <si>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</si>
  <si>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</si>
  <si>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</si>
  <si>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</si>
  <si>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</si>
  <si>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</si>
  <si>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</si>
  <si>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</si>
  <si>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</si>
  <si>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</si>
  <si>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</si>
  <si>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</si>
  <si>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YUNETVELIN HERNÁNDEZ ROMERO</t>
  </si>
  <si>
    <t>ENCARGADA SECCION DE PRESUPUESTO</t>
  </si>
  <si>
    <t>RAYNELDA JOSEFINA FERNÁNDEZ FELIX</t>
  </si>
  <si>
    <t>CARMÉN PAULINA URBAEZ NÚÑEZ</t>
  </si>
  <si>
    <t>DIONYS ANTONIO OGANDO MARTÍNEZ</t>
  </si>
  <si>
    <t>LUIS ANTONIO O RIVERA</t>
  </si>
  <si>
    <t>EPIFANIO VELASQUEZ</t>
  </si>
  <si>
    <t>FREYLIX MIGUEL FLORENTINO MONTERO</t>
  </si>
  <si>
    <t>LUZ ELINANET POLANCO</t>
  </si>
  <si>
    <t>ENC. EST. SONOPTICA SABANA DE LA MAR</t>
  </si>
  <si>
    <t xml:space="preserve">JOSE SALVADOR OVALLE </t>
  </si>
  <si>
    <t>OBSERV AGROCLIM. VILLA GONZALEZ</t>
  </si>
  <si>
    <t>EST. AGROMETEOROLÓGICA - VILLA GONZALEZ</t>
  </si>
  <si>
    <t>MELANY MARIA BRITO</t>
  </si>
  <si>
    <t>DIEGO JOSE LINARES MEJIA</t>
  </si>
  <si>
    <t>DIGITADORO</t>
  </si>
  <si>
    <t>INGRID CLARIBEL GOMEZ</t>
  </si>
  <si>
    <t>PAOLA MERCEDES PÉREZ</t>
  </si>
  <si>
    <t>NÓMINA DE EMPLEADOS FIJOS: CORRESPONDIENTE AL MES DE  JUNIO DEL AÑO 2023</t>
  </si>
  <si>
    <t>ANA FIORDALISA SANCHEZ MATOS</t>
  </si>
  <si>
    <t>YONORIS PUJOLS MELLA</t>
  </si>
  <si>
    <t>MARCOS JOSE VARGAS MORILLO</t>
  </si>
  <si>
    <t>BRENNY ROSMERY MARTINEZ</t>
  </si>
  <si>
    <t>EST. CLIMATOLÓGICA - VILLA ALTAGRACIA</t>
  </si>
  <si>
    <t>EST. CLIMATOLÓGICA - AZUA</t>
  </si>
  <si>
    <t>OBSERV CLIM. VILLA ALTAGRACIA</t>
  </si>
  <si>
    <t>OBSERV CLIM. SANTIAGO RODRIGUEAZUA</t>
  </si>
  <si>
    <t>ALEXANDRA ELIZABETH PIÑA SILLE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</si>
</sst>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€;[Red]#,##0.00\ _€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/>
    <xf numFmtId="166" fontId="2" fillId="0" borderId="0" xfId="0" applyNumberFormat="1" applyFont="1"/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/>
    <xf numFmtId="164" fontId="2" fillId="0" borderId="0" xfId="1" applyFont="1"/>
    <xf numFmtId="164" fontId="2" fillId="0" borderId="0" xfId="1" applyFont="1" applyFill="1" applyAlignment="1">
      <alignment horizontal="left"/>
    </xf>
    <xf numFmtId="164" fontId="0" fillId="0" borderId="0" xfId="1" applyFont="1" applyFill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166" fontId="6" fillId="0" borderId="2" xfId="1" applyNumberFormat="1" applyFont="1" applyFill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66" fontId="2" fillId="0" borderId="0" xfId="0" applyNumberFormat="1" applyFont="1" applyFill="1" applyBorder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49" fontId="8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" fontId="2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/>
    <xf numFmtId="4" fontId="2" fillId="0" borderId="0" xfId="1" applyNumberFormat="1" applyFont="1" applyFill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5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/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/>
    <xf numFmtId="4" fontId="2" fillId="0" borderId="0" xfId="1" applyNumberFormat="1" applyFont="1" applyFill="1" applyAlignment="1"/>
    <xf numFmtId="164" fontId="5" fillId="0" borderId="1" xfId="1" applyFont="1" applyFill="1" applyBorder="1" applyAlignment="1">
      <alignment horizontal="right"/>
    </xf>
    <xf numFmtId="49" fontId="2" fillId="0" borderId="1" xfId="0" applyNumberFormat="1" applyFont="1" applyFill="1" applyBorder="1" applyAlignment="1"/>
    <xf numFmtId="164" fontId="5" fillId="0" borderId="1" xfId="1" applyFont="1" applyFill="1" applyBorder="1" applyAlignment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wrapText="1"/>
    </xf>
    <xf numFmtId="4" fontId="3" fillId="2" borderId="4" xfId="1" applyNumberFormat="1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2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E1CCF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997429</xdr:colOff>
      <xdr:row>3</xdr:row>
      <xdr:rowOff>8987</xdr:rowOff>
    </xdr:from>
    <xdr:to>
      <xdr:col>11</xdr:col>
      <xdr:colOff>245244</xdr:colOff>
      <xdr:row>5</xdr:row>
      <xdr:rowOff>1097318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0165" y="467265"/>
          <a:ext cx="4097118" cy="13938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370</xdr:row>
      <xdr:rowOff>47625</xdr:rowOff>
    </xdr:from>
    <xdr:to>
      <xdr:col>16</xdr:col>
      <xdr:colOff>342900</xdr:colOff>
      <xdr:row>386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7826275"/>
          <a:ext cx="14773275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400"/>
  <sheetViews>
    <sheetView tabSelected="1" topLeftCell="A360" zoomScale="120" zoomScaleNormal="120" zoomScaleSheetLayoutView="55" zoomScalePageLayoutView="80" workbookViewId="0">
      <selection activeCell="A401" sqref="A401"/>
    </sheetView>
  </sheetViews>
  <sheetFormatPr baseColWidth="10" defaultRowHeight="12" x14ac:dyDescent="0.2"/>
  <cols>
    <col min="1" max="1" width="5.42578125" style="3" customWidth="1"/>
    <col min="2" max="2" width="51.140625" style="3" bestFit="1" customWidth="1"/>
    <col min="3" max="3" width="51" style="3" customWidth="1"/>
    <col min="4" max="4" width="37.5703125" style="3" hidden="1" customWidth="1"/>
    <col min="5" max="5" width="9.140625" style="3" hidden="1" customWidth="1"/>
    <col min="6" max="6" width="11.28515625" style="3" hidden="1" customWidth="1"/>
    <col min="7" max="7" width="12.42578125" style="37" customWidth="1"/>
    <col min="8" max="8" width="11.85546875" style="37" customWidth="1"/>
    <col min="9" max="9" width="9.7109375" style="37" customWidth="1"/>
    <col min="10" max="13" width="11.85546875" style="37" customWidth="1"/>
    <col min="14" max="14" width="12.5703125" style="37" customWidth="1"/>
    <col min="15" max="15" width="13.42578125" style="37" customWidth="1"/>
    <col min="16" max="16" width="12.85546875" style="37" customWidth="1"/>
    <col min="17" max="17" width="13.42578125" style="37" customWidth="1"/>
    <col min="18" max="18" width="12" style="9" hidden="1" customWidth="1"/>
    <col min="19" max="19" width="0" style="9" hidden="1" customWidth="1"/>
    <col min="20" max="16384" width="11.42578125" style="1"/>
  </cols>
  <sheetData>
    <row r="1" spans="2:19" x14ac:dyDescent="0.2">
      <c r="B1" s="3">
        <f ca="1">+B:Q</f>
        <v>0</v>
      </c>
    </row>
    <row r="3" spans="2:19" x14ac:dyDescent="0.2">
      <c r="C3" s="3" t="s">
        <v>252</v>
      </c>
    </row>
    <row r="6" spans="2:19" ht="87.75" customHeight="1" x14ac:dyDescent="0.2"/>
    <row r="7" spans="2:19" ht="20.25" customHeight="1" x14ac:dyDescent="0.2">
      <c r="B7" s="57" t="s">
        <v>551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2:19" ht="15.7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19" ht="15.75" customHeight="1" x14ac:dyDescent="0.2">
      <c r="B9" s="59" t="s">
        <v>0</v>
      </c>
      <c r="C9" s="59" t="s">
        <v>1</v>
      </c>
      <c r="D9" s="59" t="s">
        <v>2</v>
      </c>
      <c r="E9" s="59" t="s">
        <v>3</v>
      </c>
      <c r="F9" s="59" t="s">
        <v>4</v>
      </c>
      <c r="G9" s="61" t="s">
        <v>5</v>
      </c>
      <c r="H9" s="61" t="s">
        <v>6</v>
      </c>
      <c r="I9" s="61" t="s">
        <v>7</v>
      </c>
      <c r="J9" s="61" t="s">
        <v>8</v>
      </c>
      <c r="K9" s="62"/>
      <c r="L9" s="62"/>
      <c r="M9" s="62"/>
      <c r="N9" s="62"/>
      <c r="O9" s="63" t="s">
        <v>9</v>
      </c>
      <c r="P9" s="63" t="s">
        <v>10</v>
      </c>
      <c r="Q9" s="63" t="s">
        <v>11</v>
      </c>
    </row>
    <row r="10" spans="2:19" ht="17.25" customHeight="1" x14ac:dyDescent="0.2">
      <c r="B10" s="60"/>
      <c r="C10" s="60"/>
      <c r="D10" s="60"/>
      <c r="E10" s="60"/>
      <c r="F10" s="60"/>
      <c r="G10" s="62"/>
      <c r="H10" s="62"/>
      <c r="I10" s="62"/>
      <c r="J10" s="61" t="s">
        <v>0</v>
      </c>
      <c r="K10" s="62"/>
      <c r="L10" s="61" t="s">
        <v>12</v>
      </c>
      <c r="M10" s="62"/>
      <c r="N10" s="62"/>
      <c r="O10" s="64"/>
      <c r="P10" s="64"/>
      <c r="Q10" s="64"/>
    </row>
    <row r="11" spans="2:19" ht="16.5" customHeight="1" x14ac:dyDescent="0.2">
      <c r="B11" s="60"/>
      <c r="C11" s="60"/>
      <c r="D11" s="60"/>
      <c r="E11" s="60"/>
      <c r="F11" s="60"/>
      <c r="G11" s="62"/>
      <c r="H11" s="62"/>
      <c r="I11" s="62"/>
      <c r="J11" s="38" t="s">
        <v>13</v>
      </c>
      <c r="K11" s="38" t="s">
        <v>14</v>
      </c>
      <c r="L11" s="38" t="s">
        <v>14</v>
      </c>
      <c r="M11" s="38" t="s">
        <v>13</v>
      </c>
      <c r="N11" s="38" t="s">
        <v>15</v>
      </c>
      <c r="O11" s="65"/>
      <c r="P11" s="65"/>
      <c r="Q11" s="65"/>
    </row>
    <row r="12" spans="2:19" s="56" customFormat="1" x14ac:dyDescent="0.2">
      <c r="B12" s="7" t="s">
        <v>470</v>
      </c>
      <c r="C12" s="2" t="s">
        <v>16</v>
      </c>
      <c r="D12" s="2" t="s">
        <v>17</v>
      </c>
      <c r="E12" s="2" t="s">
        <v>18</v>
      </c>
      <c r="F12" s="2" t="s">
        <v>19</v>
      </c>
      <c r="G12" s="39">
        <v>235000</v>
      </c>
      <c r="H12" s="40">
        <v>44225.46</v>
      </c>
      <c r="I12" s="39">
        <v>25</v>
      </c>
      <c r="J12" s="39">
        <v>6744.5</v>
      </c>
      <c r="K12" s="40">
        <v>5685.41</v>
      </c>
      <c r="L12" s="40">
        <v>13259.72</v>
      </c>
      <c r="M12" s="39">
        <v>16685</v>
      </c>
      <c r="N12" s="40">
        <v>860.29</v>
      </c>
      <c r="O12" s="39">
        <v>100</v>
      </c>
      <c r="P12" s="40">
        <f>H12+I12+J12+K12+O12</f>
        <v>56780.369999999995</v>
      </c>
      <c r="Q12" s="40">
        <f>G12-P12</f>
        <v>178219.63</v>
      </c>
      <c r="R12" s="10">
        <v>11530.11</v>
      </c>
      <c r="S12" s="11">
        <v>16685</v>
      </c>
    </row>
    <row r="13" spans="2:19" s="56" customFormat="1" x14ac:dyDescent="0.2">
      <c r="B13" s="7" t="s">
        <v>530</v>
      </c>
      <c r="C13" s="2" t="s">
        <v>16</v>
      </c>
      <c r="D13" s="2" t="s">
        <v>81</v>
      </c>
      <c r="E13" s="2" t="s">
        <v>18</v>
      </c>
      <c r="F13" s="2" t="s">
        <v>19</v>
      </c>
      <c r="G13" s="39">
        <v>40000</v>
      </c>
      <c r="H13" s="39">
        <v>0</v>
      </c>
      <c r="I13" s="39">
        <v>25</v>
      </c>
      <c r="J13" s="39">
        <v>1148</v>
      </c>
      <c r="K13" s="39">
        <v>1216</v>
      </c>
      <c r="L13" s="39">
        <v>2836</v>
      </c>
      <c r="M13" s="39">
        <v>2840</v>
      </c>
      <c r="N13" s="39">
        <v>460</v>
      </c>
      <c r="O13" s="40">
        <v>11589.3</v>
      </c>
      <c r="P13" s="40">
        <f>H13+I13+J13+K13+O13</f>
        <v>13978.3</v>
      </c>
      <c r="Q13" s="40">
        <f t="shared" ref="Q13:Q16" si="0">G13-P13</f>
        <v>26021.7</v>
      </c>
      <c r="R13" s="11">
        <v>2836</v>
      </c>
      <c r="S13" s="11">
        <v>2840</v>
      </c>
    </row>
    <row r="14" spans="2:19" s="56" customFormat="1" x14ac:dyDescent="0.2">
      <c r="B14" s="2" t="s">
        <v>349</v>
      </c>
      <c r="C14" s="2" t="s">
        <v>16</v>
      </c>
      <c r="D14" s="2" t="s">
        <v>58</v>
      </c>
      <c r="E14" s="2" t="s">
        <v>18</v>
      </c>
      <c r="F14" s="2" t="s">
        <v>19</v>
      </c>
      <c r="G14" s="39">
        <v>20000</v>
      </c>
      <c r="H14" s="39">
        <v>0</v>
      </c>
      <c r="I14" s="39">
        <v>25</v>
      </c>
      <c r="J14" s="39">
        <v>574</v>
      </c>
      <c r="K14" s="39">
        <v>608</v>
      </c>
      <c r="L14" s="39">
        <v>1418</v>
      </c>
      <c r="M14" s="39">
        <v>1420</v>
      </c>
      <c r="N14" s="39">
        <v>230</v>
      </c>
      <c r="O14" s="39">
        <v>3750.4</v>
      </c>
      <c r="P14" s="40">
        <f t="shared" ref="P14:P16" si="1">H14+I14+J14+K14+O14</f>
        <v>4957.3999999999996</v>
      </c>
      <c r="Q14" s="40">
        <f t="shared" si="0"/>
        <v>15042.6</v>
      </c>
      <c r="R14" s="11">
        <v>1276.2</v>
      </c>
      <c r="S14" s="11">
        <v>1278</v>
      </c>
    </row>
    <row r="15" spans="2:19" s="56" customFormat="1" x14ac:dyDescent="0.2">
      <c r="B15" s="7" t="s">
        <v>421</v>
      </c>
      <c r="C15" s="2" t="s">
        <v>20</v>
      </c>
      <c r="D15" s="2" t="s">
        <v>21</v>
      </c>
      <c r="E15" s="2" t="s">
        <v>18</v>
      </c>
      <c r="F15" s="2" t="s">
        <v>22</v>
      </c>
      <c r="G15" s="39">
        <v>170000</v>
      </c>
      <c r="H15" s="40">
        <v>28176.83</v>
      </c>
      <c r="I15" s="39">
        <v>25</v>
      </c>
      <c r="J15" s="39">
        <v>4879</v>
      </c>
      <c r="K15" s="40">
        <v>5168</v>
      </c>
      <c r="L15" s="40">
        <v>12053</v>
      </c>
      <c r="M15" s="39">
        <v>12070</v>
      </c>
      <c r="N15" s="39">
        <v>860.29</v>
      </c>
      <c r="O15" s="39">
        <v>1677.45</v>
      </c>
      <c r="P15" s="40">
        <f t="shared" si="1"/>
        <v>39926.28</v>
      </c>
      <c r="Q15" s="40">
        <f t="shared" si="0"/>
        <v>130073.72</v>
      </c>
      <c r="R15" s="10">
        <v>11344</v>
      </c>
      <c r="S15" s="11">
        <v>11360</v>
      </c>
    </row>
    <row r="16" spans="2:19" s="56" customFormat="1" x14ac:dyDescent="0.2">
      <c r="B16" s="2" t="s">
        <v>422</v>
      </c>
      <c r="C16" s="2" t="s">
        <v>20</v>
      </c>
      <c r="D16" s="2" t="s">
        <v>34</v>
      </c>
      <c r="E16" s="2" t="s">
        <v>18</v>
      </c>
      <c r="F16" s="2" t="s">
        <v>19</v>
      </c>
      <c r="G16" s="39">
        <v>25000</v>
      </c>
      <c r="H16" s="39">
        <v>0</v>
      </c>
      <c r="I16" s="39">
        <v>25</v>
      </c>
      <c r="J16" s="39">
        <v>717.5</v>
      </c>
      <c r="K16" s="39">
        <v>760</v>
      </c>
      <c r="L16" s="39">
        <v>1772.5</v>
      </c>
      <c r="M16" s="39">
        <v>1775</v>
      </c>
      <c r="N16" s="39">
        <v>287.5</v>
      </c>
      <c r="O16" s="39">
        <v>4767.2</v>
      </c>
      <c r="P16" s="40">
        <f t="shared" si="1"/>
        <v>6269.7</v>
      </c>
      <c r="Q16" s="40">
        <f t="shared" si="0"/>
        <v>18730.3</v>
      </c>
      <c r="R16" s="11">
        <v>1563.35</v>
      </c>
      <c r="S16" s="11">
        <v>1565.55</v>
      </c>
    </row>
    <row r="17" spans="2:19" s="56" customFormat="1" x14ac:dyDescent="0.2">
      <c r="B17" s="4"/>
      <c r="C17" s="4"/>
      <c r="D17" s="4"/>
      <c r="E17" s="4"/>
      <c r="F17" s="4"/>
      <c r="G17" s="41"/>
      <c r="H17" s="42"/>
      <c r="I17" s="42"/>
      <c r="J17" s="42"/>
      <c r="K17" s="42"/>
      <c r="L17" s="42"/>
      <c r="M17" s="42"/>
      <c r="N17" s="42"/>
      <c r="O17" s="42"/>
      <c r="P17" s="40"/>
      <c r="Q17" s="40"/>
      <c r="R17" s="12"/>
      <c r="S17" s="12"/>
    </row>
    <row r="18" spans="2:19" s="56" customFormat="1" x14ac:dyDescent="0.2">
      <c r="B18" s="7" t="s">
        <v>350</v>
      </c>
      <c r="C18" s="2" t="s">
        <v>72</v>
      </c>
      <c r="D18" s="2" t="s">
        <v>519</v>
      </c>
      <c r="E18" s="2" t="s">
        <v>18</v>
      </c>
      <c r="F18" s="2" t="s">
        <v>22</v>
      </c>
      <c r="G18" s="39">
        <v>38000</v>
      </c>
      <c r="H18" s="39">
        <v>0</v>
      </c>
      <c r="I18" s="39">
        <v>25</v>
      </c>
      <c r="J18" s="39">
        <v>1090.5999999999999</v>
      </c>
      <c r="K18" s="39">
        <v>1155.2</v>
      </c>
      <c r="L18" s="39">
        <v>2694.2</v>
      </c>
      <c r="M18" s="39">
        <v>2698</v>
      </c>
      <c r="N18" s="39">
        <v>437</v>
      </c>
      <c r="O18" s="39">
        <v>12178.25</v>
      </c>
      <c r="P18" s="40">
        <f t="shared" ref="P18:P22" si="2">H18+I18+J18+K18+O18</f>
        <v>14449.05</v>
      </c>
      <c r="Q18" s="40">
        <f t="shared" ref="Q18:Q22" si="3">G18-P18</f>
        <v>23550.95</v>
      </c>
      <c r="R18" s="11">
        <v>2694.2</v>
      </c>
      <c r="S18" s="11">
        <v>2698</v>
      </c>
    </row>
    <row r="19" spans="2:19" s="56" customFormat="1" x14ac:dyDescent="0.2">
      <c r="B19" s="7" t="s">
        <v>351</v>
      </c>
      <c r="C19" s="2" t="s">
        <v>72</v>
      </c>
      <c r="D19" s="2" t="s">
        <v>520</v>
      </c>
      <c r="E19" s="2" t="s">
        <v>18</v>
      </c>
      <c r="F19" s="2" t="s">
        <v>19</v>
      </c>
      <c r="G19" s="39">
        <v>24000</v>
      </c>
      <c r="H19" s="39">
        <v>0</v>
      </c>
      <c r="I19" s="39">
        <v>25</v>
      </c>
      <c r="J19" s="39">
        <v>688.8</v>
      </c>
      <c r="K19" s="39">
        <v>729.6</v>
      </c>
      <c r="L19" s="39">
        <v>1701.6</v>
      </c>
      <c r="M19" s="39">
        <v>1704</v>
      </c>
      <c r="N19" s="39">
        <v>276</v>
      </c>
      <c r="O19" s="39">
        <v>100</v>
      </c>
      <c r="P19" s="40">
        <f t="shared" si="2"/>
        <v>1543.4</v>
      </c>
      <c r="Q19" s="40">
        <f t="shared" si="3"/>
        <v>22456.6</v>
      </c>
      <c r="R19" s="11">
        <v>1559.8</v>
      </c>
      <c r="S19" s="11">
        <v>1562</v>
      </c>
    </row>
    <row r="20" spans="2:19" s="56" customFormat="1" x14ac:dyDescent="0.2">
      <c r="B20" s="2" t="s">
        <v>200</v>
      </c>
      <c r="C20" s="2" t="s">
        <v>72</v>
      </c>
      <c r="D20" s="2" t="s">
        <v>201</v>
      </c>
      <c r="E20" s="2" t="s">
        <v>18</v>
      </c>
      <c r="F20" s="2" t="s">
        <v>19</v>
      </c>
      <c r="G20" s="39">
        <v>40000</v>
      </c>
      <c r="H20" s="39">
        <v>442.65</v>
      </c>
      <c r="I20" s="39">
        <v>25</v>
      </c>
      <c r="J20" s="39">
        <v>1148</v>
      </c>
      <c r="K20" s="39">
        <v>1216</v>
      </c>
      <c r="L20" s="39">
        <v>2836</v>
      </c>
      <c r="M20" s="39">
        <v>2840</v>
      </c>
      <c r="N20" s="39">
        <v>460</v>
      </c>
      <c r="O20" s="39">
        <v>13276.79</v>
      </c>
      <c r="P20" s="40">
        <f t="shared" si="2"/>
        <v>16108.44</v>
      </c>
      <c r="Q20" s="40">
        <f t="shared" si="3"/>
        <v>23891.559999999998</v>
      </c>
      <c r="R20" s="11">
        <v>2481.5</v>
      </c>
      <c r="S20" s="11">
        <v>2485</v>
      </c>
    </row>
    <row r="21" spans="2:19" s="56" customFormat="1" x14ac:dyDescent="0.2">
      <c r="B21" s="2" t="s">
        <v>353</v>
      </c>
      <c r="C21" s="2" t="s">
        <v>72</v>
      </c>
      <c r="D21" s="2" t="s">
        <v>171</v>
      </c>
      <c r="E21" s="2" t="s">
        <v>18</v>
      </c>
      <c r="F21" s="2" t="s">
        <v>22</v>
      </c>
      <c r="G21" s="39">
        <v>25000</v>
      </c>
      <c r="H21" s="39">
        <v>0</v>
      </c>
      <c r="I21" s="39">
        <v>25</v>
      </c>
      <c r="J21" s="39">
        <v>717.5</v>
      </c>
      <c r="K21" s="39">
        <v>760</v>
      </c>
      <c r="L21" s="39">
        <v>1772.5</v>
      </c>
      <c r="M21" s="39">
        <v>1775</v>
      </c>
      <c r="N21" s="39">
        <v>287.5</v>
      </c>
      <c r="O21" s="40">
        <v>1677.45</v>
      </c>
      <c r="P21" s="40">
        <f t="shared" si="2"/>
        <v>3179.95</v>
      </c>
      <c r="Q21" s="40">
        <f t="shared" si="3"/>
        <v>21820.05</v>
      </c>
      <c r="R21" s="11">
        <v>1701.6</v>
      </c>
      <c r="S21" s="11">
        <v>1704</v>
      </c>
    </row>
    <row r="22" spans="2:19" s="56" customFormat="1" x14ac:dyDescent="0.2">
      <c r="B22" s="2" t="s">
        <v>253</v>
      </c>
      <c r="C22" s="2" t="s">
        <v>72</v>
      </c>
      <c r="D22" s="2" t="s">
        <v>58</v>
      </c>
      <c r="E22" s="2" t="s">
        <v>18</v>
      </c>
      <c r="F22" s="2" t="s">
        <v>19</v>
      </c>
      <c r="G22" s="39">
        <v>22000</v>
      </c>
      <c r="H22" s="39">
        <v>0</v>
      </c>
      <c r="I22" s="39">
        <v>25</v>
      </c>
      <c r="J22" s="39">
        <v>631.4</v>
      </c>
      <c r="K22" s="39">
        <v>668.8</v>
      </c>
      <c r="L22" s="39">
        <v>1559.8</v>
      </c>
      <c r="M22" s="39">
        <v>1562</v>
      </c>
      <c r="N22" s="39">
        <v>253</v>
      </c>
      <c r="O22" s="40">
        <v>2000</v>
      </c>
      <c r="P22" s="40">
        <f t="shared" si="2"/>
        <v>3325.2</v>
      </c>
      <c r="Q22" s="40">
        <f t="shared" si="3"/>
        <v>18674.8</v>
      </c>
      <c r="R22" s="11">
        <v>1418</v>
      </c>
      <c r="S22" s="11">
        <v>1420</v>
      </c>
    </row>
    <row r="23" spans="2:19" s="56" customFormat="1" x14ac:dyDescent="0.2">
      <c r="B23" s="4"/>
      <c r="C23" s="4"/>
      <c r="D23" s="4"/>
      <c r="E23" s="4"/>
      <c r="F23" s="4"/>
      <c r="G23" s="41"/>
      <c r="H23" s="42"/>
      <c r="I23" s="42"/>
      <c r="J23" s="42"/>
      <c r="K23" s="42"/>
      <c r="L23" s="42"/>
      <c r="M23" s="42"/>
      <c r="N23" s="42"/>
      <c r="O23" s="43"/>
      <c r="P23" s="43"/>
      <c r="Q23" s="43"/>
      <c r="R23" s="13"/>
      <c r="S23" s="13"/>
    </row>
    <row r="24" spans="2:19" s="56" customFormat="1" x14ac:dyDescent="0.2">
      <c r="B24" s="28" t="s">
        <v>502</v>
      </c>
      <c r="C24" s="2" t="s">
        <v>181</v>
      </c>
      <c r="D24" s="2" t="s">
        <v>205</v>
      </c>
      <c r="E24" s="2" t="s">
        <v>18</v>
      </c>
      <c r="F24" s="2" t="s">
        <v>22</v>
      </c>
      <c r="G24" s="39">
        <v>67200</v>
      </c>
      <c r="H24" s="39">
        <v>4841.55</v>
      </c>
      <c r="I24" s="39">
        <v>25</v>
      </c>
      <c r="J24" s="39">
        <v>1928.64</v>
      </c>
      <c r="K24" s="39">
        <v>2042.88</v>
      </c>
      <c r="L24" s="39">
        <v>4764.4799999999996</v>
      </c>
      <c r="M24" s="39">
        <v>4771.2</v>
      </c>
      <c r="N24" s="39">
        <v>772.8</v>
      </c>
      <c r="O24" s="40">
        <v>12473.62</v>
      </c>
      <c r="P24" s="40">
        <f t="shared" ref="P24:P35" si="4">H24+I24+J24+K24+O24</f>
        <v>21311.690000000002</v>
      </c>
      <c r="Q24" s="40">
        <f t="shared" ref="Q24:Q35" si="5">G24-P24</f>
        <v>45888.31</v>
      </c>
      <c r="R24" s="11">
        <v>4395.8</v>
      </c>
      <c r="S24" s="11">
        <v>4402</v>
      </c>
    </row>
    <row r="25" spans="2:19" s="56" customFormat="1" x14ac:dyDescent="0.2">
      <c r="B25" s="2" t="s">
        <v>355</v>
      </c>
      <c r="C25" s="2" t="s">
        <v>181</v>
      </c>
      <c r="D25" s="2" t="s">
        <v>34</v>
      </c>
      <c r="E25" s="2" t="s">
        <v>18</v>
      </c>
      <c r="F25" s="2" t="s">
        <v>19</v>
      </c>
      <c r="G25" s="39">
        <v>37000</v>
      </c>
      <c r="H25" s="39">
        <v>0</v>
      </c>
      <c r="I25" s="39">
        <v>25</v>
      </c>
      <c r="J25" s="39">
        <v>1061.9000000000001</v>
      </c>
      <c r="K25" s="39">
        <v>1124.8</v>
      </c>
      <c r="L25" s="39">
        <v>2623.3</v>
      </c>
      <c r="M25" s="39">
        <v>2627</v>
      </c>
      <c r="N25" s="39">
        <v>425.5</v>
      </c>
      <c r="O25" s="40">
        <v>8761.4500000000007</v>
      </c>
      <c r="P25" s="40">
        <f t="shared" si="4"/>
        <v>10973.150000000001</v>
      </c>
      <c r="Q25" s="40">
        <f t="shared" si="5"/>
        <v>26026.85</v>
      </c>
      <c r="R25" s="11">
        <v>2361.31</v>
      </c>
      <c r="S25" s="11">
        <v>2364.64</v>
      </c>
    </row>
    <row r="26" spans="2:19" s="56" customFormat="1" x14ac:dyDescent="0.2">
      <c r="B26" s="4"/>
      <c r="C26" s="4"/>
      <c r="D26" s="4"/>
      <c r="E26" s="4"/>
      <c r="F26" s="4"/>
      <c r="G26" s="41"/>
      <c r="H26" s="42"/>
      <c r="I26" s="42"/>
      <c r="J26" s="42"/>
      <c r="K26" s="42"/>
      <c r="L26" s="42"/>
      <c r="M26" s="42"/>
      <c r="N26" s="42"/>
      <c r="O26" s="43"/>
      <c r="P26" s="40"/>
      <c r="Q26" s="40"/>
      <c r="R26" s="12"/>
      <c r="S26" s="12"/>
    </row>
    <row r="27" spans="2:19" s="56" customFormat="1" ht="11.25" customHeight="1" x14ac:dyDescent="0.2">
      <c r="B27" s="7" t="s">
        <v>354</v>
      </c>
      <c r="C27" s="2" t="s">
        <v>28</v>
      </c>
      <c r="D27" s="2" t="s">
        <v>310</v>
      </c>
      <c r="E27" s="2" t="s">
        <v>18</v>
      </c>
      <c r="F27" s="2" t="s">
        <v>19</v>
      </c>
      <c r="G27" s="39">
        <v>75000</v>
      </c>
      <c r="H27" s="39">
        <v>5678.37</v>
      </c>
      <c r="I27" s="39">
        <v>25</v>
      </c>
      <c r="J27" s="39">
        <v>2152.5</v>
      </c>
      <c r="K27" s="39">
        <v>2280</v>
      </c>
      <c r="L27" s="39">
        <v>5317.5</v>
      </c>
      <c r="M27" s="39">
        <v>5325</v>
      </c>
      <c r="N27" s="39">
        <v>860.29</v>
      </c>
      <c r="O27" s="39">
        <v>3254.9</v>
      </c>
      <c r="P27" s="40">
        <f t="shared" si="4"/>
        <v>13390.769999999999</v>
      </c>
      <c r="Q27" s="40">
        <f t="shared" si="5"/>
        <v>61609.23</v>
      </c>
      <c r="R27" s="11">
        <v>4963</v>
      </c>
      <c r="S27" s="11">
        <v>4970</v>
      </c>
    </row>
    <row r="28" spans="2:19" s="56" customFormat="1" x14ac:dyDescent="0.2">
      <c r="B28" s="29" t="s">
        <v>503</v>
      </c>
      <c r="C28" s="5" t="s">
        <v>291</v>
      </c>
      <c r="D28" s="5" t="s">
        <v>230</v>
      </c>
      <c r="E28" s="2" t="s">
        <v>18</v>
      </c>
      <c r="F28" s="2" t="s">
        <v>19</v>
      </c>
      <c r="G28" s="40">
        <v>17000</v>
      </c>
      <c r="H28" s="40">
        <v>0</v>
      </c>
      <c r="I28" s="40">
        <v>25</v>
      </c>
      <c r="J28" s="40">
        <v>487.9</v>
      </c>
      <c r="K28" s="40">
        <v>516.79999999999995</v>
      </c>
      <c r="L28" s="40">
        <v>1205.3</v>
      </c>
      <c r="M28" s="40">
        <v>1207</v>
      </c>
      <c r="N28" s="40">
        <v>195.5</v>
      </c>
      <c r="O28" s="40">
        <v>4250.3999999999996</v>
      </c>
      <c r="P28" s="40">
        <f t="shared" si="4"/>
        <v>5280.0999999999995</v>
      </c>
      <c r="Q28" s="40">
        <f t="shared" si="5"/>
        <v>11719.900000000001</v>
      </c>
      <c r="R28" s="10">
        <v>1205.3</v>
      </c>
      <c r="S28" s="10">
        <v>1207</v>
      </c>
    </row>
    <row r="29" spans="2:19" s="56" customFormat="1" x14ac:dyDescent="0.2">
      <c r="B29" s="29" t="s">
        <v>286</v>
      </c>
      <c r="C29" s="5" t="s">
        <v>291</v>
      </c>
      <c r="D29" s="5" t="s">
        <v>180</v>
      </c>
      <c r="E29" s="2" t="s">
        <v>18</v>
      </c>
      <c r="F29" s="2" t="s">
        <v>22</v>
      </c>
      <c r="G29" s="40">
        <v>45000</v>
      </c>
      <c r="H29" s="40">
        <v>1148.33</v>
      </c>
      <c r="I29" s="40">
        <v>25</v>
      </c>
      <c r="J29" s="40">
        <v>1291.5</v>
      </c>
      <c r="K29" s="40">
        <v>1368</v>
      </c>
      <c r="L29" s="40">
        <v>3190.5</v>
      </c>
      <c r="M29" s="40">
        <v>3195</v>
      </c>
      <c r="N29" s="40">
        <v>517.5</v>
      </c>
      <c r="O29" s="40">
        <v>100</v>
      </c>
      <c r="P29" s="40">
        <f t="shared" si="4"/>
        <v>3932.83</v>
      </c>
      <c r="Q29" s="40">
        <f t="shared" si="5"/>
        <v>41067.17</v>
      </c>
      <c r="R29" s="10">
        <v>3190.5</v>
      </c>
      <c r="S29" s="10">
        <v>3195</v>
      </c>
    </row>
    <row r="30" spans="2:19" s="56" customFormat="1" x14ac:dyDescent="0.2">
      <c r="B30" s="2" t="s">
        <v>359</v>
      </c>
      <c r="C30" s="2" t="s">
        <v>28</v>
      </c>
      <c r="D30" s="2" t="s">
        <v>58</v>
      </c>
      <c r="E30" s="2" t="s">
        <v>18</v>
      </c>
      <c r="F30" s="2" t="s">
        <v>19</v>
      </c>
      <c r="G30" s="39">
        <v>20000</v>
      </c>
      <c r="H30" s="39">
        <v>0</v>
      </c>
      <c r="I30" s="39">
        <v>25</v>
      </c>
      <c r="J30" s="39">
        <v>574</v>
      </c>
      <c r="K30" s="39">
        <v>608</v>
      </c>
      <c r="L30" s="39">
        <v>1418</v>
      </c>
      <c r="M30" s="39">
        <v>1420</v>
      </c>
      <c r="N30" s="39">
        <v>230</v>
      </c>
      <c r="O30" s="40">
        <v>13069.45</v>
      </c>
      <c r="P30" s="40">
        <f t="shared" si="4"/>
        <v>14276.45</v>
      </c>
      <c r="Q30" s="40">
        <f t="shared" si="5"/>
        <v>5723.5499999999993</v>
      </c>
      <c r="R30" s="11">
        <v>1418</v>
      </c>
      <c r="S30" s="11">
        <v>1420</v>
      </c>
    </row>
    <row r="31" spans="2:19" s="56" customFormat="1" ht="14.25" customHeight="1" x14ac:dyDescent="0.2">
      <c r="B31" s="2" t="s">
        <v>232</v>
      </c>
      <c r="C31" s="2" t="s">
        <v>28</v>
      </c>
      <c r="D31" s="2" t="s">
        <v>58</v>
      </c>
      <c r="E31" s="2" t="s">
        <v>18</v>
      </c>
      <c r="F31" s="2" t="s">
        <v>19</v>
      </c>
      <c r="G31" s="39">
        <v>20000</v>
      </c>
      <c r="H31" s="39">
        <v>0</v>
      </c>
      <c r="I31" s="39">
        <v>25</v>
      </c>
      <c r="J31" s="39">
        <v>574</v>
      </c>
      <c r="K31" s="39">
        <v>608</v>
      </c>
      <c r="L31" s="39">
        <v>1418</v>
      </c>
      <c r="M31" s="39">
        <v>1420</v>
      </c>
      <c r="N31" s="39">
        <v>230</v>
      </c>
      <c r="O31" s="39">
        <v>3154.9</v>
      </c>
      <c r="P31" s="40">
        <f t="shared" si="4"/>
        <v>4361.8999999999996</v>
      </c>
      <c r="Q31" s="40">
        <f t="shared" si="5"/>
        <v>15638.1</v>
      </c>
      <c r="R31" s="11">
        <v>1418</v>
      </c>
      <c r="S31" s="11">
        <v>1420</v>
      </c>
    </row>
    <row r="32" spans="2:19" s="56" customFormat="1" x14ac:dyDescent="0.2">
      <c r="B32" s="2" t="s">
        <v>356</v>
      </c>
      <c r="C32" s="2" t="s">
        <v>28</v>
      </c>
      <c r="D32" s="2" t="s">
        <v>180</v>
      </c>
      <c r="E32" s="2" t="s">
        <v>18</v>
      </c>
      <c r="F32" s="2" t="s">
        <v>19</v>
      </c>
      <c r="G32" s="39">
        <v>40000</v>
      </c>
      <c r="H32" s="39">
        <v>442.65</v>
      </c>
      <c r="I32" s="39">
        <v>25</v>
      </c>
      <c r="J32" s="39">
        <v>1148</v>
      </c>
      <c r="K32" s="39">
        <v>1216</v>
      </c>
      <c r="L32" s="39">
        <v>2836</v>
      </c>
      <c r="M32" s="39">
        <v>2840</v>
      </c>
      <c r="N32" s="39">
        <v>460</v>
      </c>
      <c r="O32" s="44">
        <v>100</v>
      </c>
      <c r="P32" s="40">
        <f t="shared" si="4"/>
        <v>2931.65</v>
      </c>
      <c r="Q32" s="40">
        <f t="shared" si="5"/>
        <v>37068.35</v>
      </c>
      <c r="R32" s="11">
        <v>2836</v>
      </c>
      <c r="S32" s="11">
        <v>2840</v>
      </c>
    </row>
    <row r="33" spans="2:19" s="56" customFormat="1" x14ac:dyDescent="0.2">
      <c r="B33" s="2" t="s">
        <v>550</v>
      </c>
      <c r="C33" s="2" t="s">
        <v>28</v>
      </c>
      <c r="D33" s="2" t="s">
        <v>58</v>
      </c>
      <c r="E33" s="2" t="s">
        <v>18</v>
      </c>
      <c r="F33" s="2" t="s">
        <v>19</v>
      </c>
      <c r="G33" s="39">
        <v>20000</v>
      </c>
      <c r="H33" s="39">
        <v>0</v>
      </c>
      <c r="I33" s="39">
        <v>25</v>
      </c>
      <c r="J33" s="39">
        <v>574</v>
      </c>
      <c r="K33" s="39">
        <v>608</v>
      </c>
      <c r="L33" s="39">
        <v>1418</v>
      </c>
      <c r="M33" s="39">
        <v>1420</v>
      </c>
      <c r="N33" s="39">
        <v>230</v>
      </c>
      <c r="O33" s="44">
        <v>0</v>
      </c>
      <c r="P33" s="40">
        <f t="shared" si="4"/>
        <v>1207</v>
      </c>
      <c r="Q33" s="40">
        <f t="shared" si="5"/>
        <v>18793</v>
      </c>
      <c r="R33" s="11"/>
      <c r="S33" s="11"/>
    </row>
    <row r="34" spans="2:19" s="56" customFormat="1" x14ac:dyDescent="0.2">
      <c r="B34" s="7" t="s">
        <v>471</v>
      </c>
      <c r="C34" s="2" t="s">
        <v>77</v>
      </c>
      <c r="D34" s="2" t="s">
        <v>78</v>
      </c>
      <c r="E34" s="2" t="s">
        <v>18</v>
      </c>
      <c r="F34" s="2" t="s">
        <v>19</v>
      </c>
      <c r="G34" s="39">
        <v>45000</v>
      </c>
      <c r="H34" s="39">
        <v>911.71</v>
      </c>
      <c r="I34" s="39">
        <v>25</v>
      </c>
      <c r="J34" s="39">
        <v>1291.5</v>
      </c>
      <c r="K34" s="39">
        <v>1368</v>
      </c>
      <c r="L34" s="39">
        <v>3190.5</v>
      </c>
      <c r="M34" s="39">
        <v>3195</v>
      </c>
      <c r="N34" s="39">
        <v>517.5</v>
      </c>
      <c r="O34" s="39">
        <v>1677.45</v>
      </c>
      <c r="P34" s="40">
        <f t="shared" si="4"/>
        <v>5273.66</v>
      </c>
      <c r="Q34" s="40">
        <f t="shared" si="5"/>
        <v>39726.339999999997</v>
      </c>
      <c r="R34" s="11">
        <v>3190.5</v>
      </c>
      <c r="S34" s="11">
        <v>3195</v>
      </c>
    </row>
    <row r="35" spans="2:19" s="56" customFormat="1" x14ac:dyDescent="0.2">
      <c r="B35" s="30" t="s">
        <v>423</v>
      </c>
      <c r="C35" s="2" t="s">
        <v>77</v>
      </c>
      <c r="D35" s="2" t="s">
        <v>58</v>
      </c>
      <c r="E35" s="2" t="s">
        <v>18</v>
      </c>
      <c r="F35" s="2" t="s">
        <v>19</v>
      </c>
      <c r="G35" s="39">
        <v>25000</v>
      </c>
      <c r="H35" s="39">
        <v>0</v>
      </c>
      <c r="I35" s="39">
        <v>25</v>
      </c>
      <c r="J35" s="39">
        <v>717.5</v>
      </c>
      <c r="K35" s="39">
        <v>760</v>
      </c>
      <c r="L35" s="39">
        <v>1772.5</v>
      </c>
      <c r="M35" s="39">
        <v>1775</v>
      </c>
      <c r="N35" s="39">
        <v>287.5</v>
      </c>
      <c r="O35" s="40">
        <v>7484</v>
      </c>
      <c r="P35" s="40">
        <f t="shared" si="4"/>
        <v>8986.5</v>
      </c>
      <c r="Q35" s="40">
        <f t="shared" si="5"/>
        <v>16013.5</v>
      </c>
      <c r="R35" s="11">
        <v>1772.5</v>
      </c>
      <c r="S35" s="11">
        <v>1775</v>
      </c>
    </row>
    <row r="36" spans="2:19" s="56" customFormat="1" x14ac:dyDescent="0.2">
      <c r="B36" s="4"/>
      <c r="C36" s="4"/>
      <c r="D36" s="4"/>
      <c r="E36" s="4"/>
      <c r="F36" s="4"/>
      <c r="G36" s="41"/>
      <c r="H36" s="42"/>
      <c r="I36" s="42"/>
      <c r="J36" s="42"/>
      <c r="K36" s="42"/>
      <c r="L36" s="42"/>
      <c r="M36" s="42"/>
      <c r="N36" s="42"/>
      <c r="O36" s="43"/>
      <c r="P36" s="40"/>
      <c r="Q36" s="40"/>
      <c r="R36" s="13"/>
      <c r="S36" s="13"/>
    </row>
    <row r="37" spans="2:19" s="56" customFormat="1" x14ac:dyDescent="0.2">
      <c r="B37" s="2" t="s">
        <v>472</v>
      </c>
      <c r="C37" s="2" t="s">
        <v>27</v>
      </c>
      <c r="D37" s="2" t="s">
        <v>299</v>
      </c>
      <c r="E37" s="2" t="s">
        <v>18</v>
      </c>
      <c r="F37" s="2" t="s">
        <v>19</v>
      </c>
      <c r="G37" s="39">
        <v>75000</v>
      </c>
      <c r="H37" s="39">
        <v>5993.86</v>
      </c>
      <c r="I37" s="39">
        <v>25</v>
      </c>
      <c r="J37" s="39">
        <v>2152.5</v>
      </c>
      <c r="K37" s="39">
        <v>2280</v>
      </c>
      <c r="L37" s="39">
        <v>5317.5</v>
      </c>
      <c r="M37" s="39">
        <v>5325</v>
      </c>
      <c r="N37" s="39">
        <v>860.29</v>
      </c>
      <c r="O37" s="39">
        <v>11677.45</v>
      </c>
      <c r="P37" s="40">
        <f t="shared" ref="P37:P43" si="6">H37+I37+J37+K37+O37</f>
        <v>22128.81</v>
      </c>
      <c r="Q37" s="40">
        <f t="shared" ref="Q37:Q43" si="7">G37-P37</f>
        <v>52871.19</v>
      </c>
      <c r="R37" s="11">
        <v>4963</v>
      </c>
      <c r="S37" s="11">
        <v>4970</v>
      </c>
    </row>
    <row r="38" spans="2:19" s="56" customFormat="1" x14ac:dyDescent="0.2">
      <c r="B38" s="5" t="s">
        <v>278</v>
      </c>
      <c r="C38" s="2" t="s">
        <v>27</v>
      </c>
      <c r="D38" s="2" t="s">
        <v>53</v>
      </c>
      <c r="E38" s="2" t="s">
        <v>18</v>
      </c>
      <c r="F38" s="2" t="s">
        <v>22</v>
      </c>
      <c r="G38" s="39">
        <v>30000</v>
      </c>
      <c r="H38" s="39">
        <v>0</v>
      </c>
      <c r="I38" s="39">
        <v>25</v>
      </c>
      <c r="J38" s="39">
        <v>861</v>
      </c>
      <c r="K38" s="39">
        <v>912</v>
      </c>
      <c r="L38" s="39">
        <v>2127</v>
      </c>
      <c r="M38" s="39">
        <v>2130</v>
      </c>
      <c r="N38" s="39">
        <v>345</v>
      </c>
      <c r="O38" s="39">
        <v>2590.89</v>
      </c>
      <c r="P38" s="40">
        <f t="shared" si="6"/>
        <v>4388.8899999999994</v>
      </c>
      <c r="Q38" s="40">
        <f t="shared" si="7"/>
        <v>25611.11</v>
      </c>
      <c r="R38" s="11">
        <v>2127</v>
      </c>
      <c r="S38" s="11">
        <v>2130</v>
      </c>
    </row>
    <row r="39" spans="2:19" s="56" customFormat="1" x14ac:dyDescent="0.2">
      <c r="B39" s="2" t="s">
        <v>190</v>
      </c>
      <c r="C39" s="2" t="s">
        <v>27</v>
      </c>
      <c r="D39" s="2" t="s">
        <v>58</v>
      </c>
      <c r="E39" s="2" t="s">
        <v>18</v>
      </c>
      <c r="F39" s="2" t="s">
        <v>19</v>
      </c>
      <c r="G39" s="39">
        <v>20900</v>
      </c>
      <c r="H39" s="39">
        <v>0</v>
      </c>
      <c r="I39" s="39">
        <v>25</v>
      </c>
      <c r="J39" s="39">
        <v>599.83000000000004</v>
      </c>
      <c r="K39" s="39">
        <v>635.36</v>
      </c>
      <c r="L39" s="39">
        <v>1481.81</v>
      </c>
      <c r="M39" s="39">
        <v>1483.9</v>
      </c>
      <c r="N39" s="39">
        <v>240.35</v>
      </c>
      <c r="O39" s="39">
        <v>9393.18</v>
      </c>
      <c r="P39" s="40">
        <f t="shared" si="6"/>
        <v>10653.37</v>
      </c>
      <c r="Q39" s="40">
        <f t="shared" si="7"/>
        <v>10246.629999999999</v>
      </c>
      <c r="R39" s="11">
        <v>1481.81</v>
      </c>
      <c r="S39" s="11">
        <v>1483.9</v>
      </c>
    </row>
    <row r="40" spans="2:19" s="56" customFormat="1" x14ac:dyDescent="0.2">
      <c r="B40" s="2" t="s">
        <v>360</v>
      </c>
      <c r="C40" s="2" t="s">
        <v>27</v>
      </c>
      <c r="D40" s="2" t="s">
        <v>314</v>
      </c>
      <c r="E40" s="2" t="s">
        <v>18</v>
      </c>
      <c r="F40" s="2" t="s">
        <v>19</v>
      </c>
      <c r="G40" s="39">
        <v>45000</v>
      </c>
      <c r="H40" s="39">
        <v>1148.33</v>
      </c>
      <c r="I40" s="39">
        <v>25</v>
      </c>
      <c r="J40" s="39">
        <v>1291.5</v>
      </c>
      <c r="K40" s="39">
        <v>1368</v>
      </c>
      <c r="L40" s="39">
        <v>3190.5</v>
      </c>
      <c r="M40" s="39">
        <v>3195</v>
      </c>
      <c r="N40" s="39">
        <v>517.5</v>
      </c>
      <c r="O40" s="39">
        <v>0</v>
      </c>
      <c r="P40" s="40">
        <f t="shared" si="6"/>
        <v>3832.83</v>
      </c>
      <c r="Q40" s="40">
        <f t="shared" si="7"/>
        <v>41167.17</v>
      </c>
      <c r="R40" s="11">
        <v>3190.5</v>
      </c>
      <c r="S40" s="11">
        <v>3195</v>
      </c>
    </row>
    <row r="41" spans="2:19" s="56" customFormat="1" x14ac:dyDescent="0.2">
      <c r="B41" s="2" t="s">
        <v>357</v>
      </c>
      <c r="C41" s="2" t="s">
        <v>27</v>
      </c>
      <c r="D41" s="2" t="s">
        <v>119</v>
      </c>
      <c r="E41" s="2" t="s">
        <v>18</v>
      </c>
      <c r="F41" s="2" t="s">
        <v>19</v>
      </c>
      <c r="G41" s="39">
        <v>25200</v>
      </c>
      <c r="H41" s="39">
        <v>0</v>
      </c>
      <c r="I41" s="39">
        <v>25</v>
      </c>
      <c r="J41" s="39">
        <v>723.24</v>
      </c>
      <c r="K41" s="39">
        <v>766.08</v>
      </c>
      <c r="L41" s="39">
        <v>1786.68</v>
      </c>
      <c r="M41" s="39">
        <v>1789.2</v>
      </c>
      <c r="N41" s="39">
        <v>289.8</v>
      </c>
      <c r="O41" s="40">
        <v>11659.46</v>
      </c>
      <c r="P41" s="40">
        <f t="shared" si="6"/>
        <v>13173.779999999999</v>
      </c>
      <c r="Q41" s="40">
        <f t="shared" si="7"/>
        <v>12026.220000000001</v>
      </c>
      <c r="R41" s="11">
        <v>1789.68</v>
      </c>
      <c r="S41" s="11">
        <v>1789.2</v>
      </c>
    </row>
    <row r="42" spans="2:19" s="56" customFormat="1" x14ac:dyDescent="0.2"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12"/>
      <c r="S42" s="12"/>
    </row>
    <row r="43" spans="2:19" s="56" customFormat="1" x14ac:dyDescent="0.2">
      <c r="B43" s="2" t="s">
        <v>91</v>
      </c>
      <c r="C43" s="2" t="s">
        <v>92</v>
      </c>
      <c r="D43" s="31" t="s">
        <v>307</v>
      </c>
      <c r="E43" s="2" t="s">
        <v>18</v>
      </c>
      <c r="F43" s="2" t="s">
        <v>22</v>
      </c>
      <c r="G43" s="39">
        <v>62000</v>
      </c>
      <c r="H43" s="39">
        <v>3863.01</v>
      </c>
      <c r="I43" s="39">
        <v>25</v>
      </c>
      <c r="J43" s="39">
        <v>1779.4</v>
      </c>
      <c r="K43" s="39">
        <v>1884.8</v>
      </c>
      <c r="L43" s="39">
        <v>4395.8</v>
      </c>
      <c r="M43" s="39">
        <v>4402</v>
      </c>
      <c r="N43" s="39">
        <v>713</v>
      </c>
      <c r="O43" s="39">
        <v>100</v>
      </c>
      <c r="P43" s="40">
        <f t="shared" si="6"/>
        <v>7652.21</v>
      </c>
      <c r="Q43" s="40">
        <f t="shared" si="7"/>
        <v>54347.79</v>
      </c>
      <c r="R43" s="11">
        <v>4395.8</v>
      </c>
      <c r="S43" s="11">
        <v>4402</v>
      </c>
    </row>
    <row r="44" spans="2:19" s="56" customFormat="1" x14ac:dyDescent="0.2">
      <c r="B44" s="2" t="s">
        <v>386</v>
      </c>
      <c r="C44" s="2" t="s">
        <v>92</v>
      </c>
      <c r="D44" s="2" t="s">
        <v>58</v>
      </c>
      <c r="E44" s="2" t="s">
        <v>18</v>
      </c>
      <c r="F44" s="2" t="s">
        <v>19</v>
      </c>
      <c r="G44" s="39">
        <v>19000</v>
      </c>
      <c r="H44" s="39">
        <v>0</v>
      </c>
      <c r="I44" s="39">
        <v>25</v>
      </c>
      <c r="J44" s="39">
        <v>545.29999999999995</v>
      </c>
      <c r="K44" s="39">
        <v>577.6</v>
      </c>
      <c r="L44" s="39">
        <v>1347.1</v>
      </c>
      <c r="M44" s="39">
        <v>1349</v>
      </c>
      <c r="N44" s="39">
        <v>218.5</v>
      </c>
      <c r="O44" s="39">
        <v>5463.99</v>
      </c>
      <c r="P44" s="40">
        <f>H44+I44+J44+K44+O44</f>
        <v>6611.8899999999994</v>
      </c>
      <c r="Q44" s="40">
        <f>G44-P44</f>
        <v>12388.11</v>
      </c>
      <c r="R44" s="20">
        <v>1134.4000000000001</v>
      </c>
      <c r="S44" s="20">
        <v>1136</v>
      </c>
    </row>
    <row r="45" spans="2:19" s="56" customFormat="1" x14ac:dyDescent="0.2">
      <c r="C45" s="4"/>
      <c r="D45" s="4"/>
      <c r="G45" s="37"/>
      <c r="H45" s="42"/>
      <c r="I45" s="42"/>
      <c r="J45" s="43"/>
      <c r="K45" s="43"/>
      <c r="L45" s="43"/>
      <c r="M45" s="43"/>
      <c r="N45" s="43"/>
      <c r="O45" s="43"/>
      <c r="P45" s="40"/>
      <c r="Q45" s="40"/>
      <c r="R45" s="12"/>
      <c r="S45" s="12"/>
    </row>
    <row r="46" spans="2:19" s="56" customFormat="1" x14ac:dyDescent="0.2">
      <c r="B46" s="2" t="s">
        <v>192</v>
      </c>
      <c r="C46" s="2" t="s">
        <v>36</v>
      </c>
      <c r="D46" s="2" t="s">
        <v>193</v>
      </c>
      <c r="E46" s="2" t="s">
        <v>18</v>
      </c>
      <c r="F46" s="2" t="s">
        <v>22</v>
      </c>
      <c r="G46" s="39">
        <v>90000</v>
      </c>
      <c r="H46" s="40">
        <v>8964.4599999999991</v>
      </c>
      <c r="I46" s="39">
        <v>25</v>
      </c>
      <c r="J46" s="39">
        <v>2583</v>
      </c>
      <c r="K46" s="39">
        <v>2736</v>
      </c>
      <c r="L46" s="39">
        <v>6381</v>
      </c>
      <c r="M46" s="39">
        <v>6390</v>
      </c>
      <c r="N46" s="39">
        <v>860.29</v>
      </c>
      <c r="O46" s="40">
        <v>23590.9</v>
      </c>
      <c r="P46" s="40">
        <f t="shared" ref="P46:P54" si="8">H46+I46+J46+K46+O46</f>
        <v>37899.360000000001</v>
      </c>
      <c r="Q46" s="40">
        <f t="shared" ref="Q46:Q54" si="9">G46-P46</f>
        <v>52100.639999999999</v>
      </c>
      <c r="R46" s="11">
        <v>6381</v>
      </c>
      <c r="S46" s="11">
        <v>6390</v>
      </c>
    </row>
    <row r="47" spans="2:19" s="56" customFormat="1" x14ac:dyDescent="0.2">
      <c r="B47" s="7" t="s">
        <v>424</v>
      </c>
      <c r="C47" s="2" t="s">
        <v>36</v>
      </c>
      <c r="D47" s="2" t="s">
        <v>34</v>
      </c>
      <c r="E47" s="2" t="s">
        <v>18</v>
      </c>
      <c r="F47" s="2" t="s">
        <v>19</v>
      </c>
      <c r="G47" s="39">
        <v>38000</v>
      </c>
      <c r="H47" s="39">
        <v>0</v>
      </c>
      <c r="I47" s="39">
        <v>25</v>
      </c>
      <c r="J47" s="39">
        <v>1090.5999999999999</v>
      </c>
      <c r="K47" s="39">
        <v>1155.2</v>
      </c>
      <c r="L47" s="39">
        <v>2694.2</v>
      </c>
      <c r="M47" s="39">
        <v>2698</v>
      </c>
      <c r="N47" s="39">
        <v>437</v>
      </c>
      <c r="O47" s="40">
        <v>9984.9699999999993</v>
      </c>
      <c r="P47" s="40">
        <f t="shared" si="8"/>
        <v>12255.77</v>
      </c>
      <c r="Q47" s="40">
        <f t="shared" si="9"/>
        <v>25744.23</v>
      </c>
      <c r="R47" s="11">
        <v>2694.2</v>
      </c>
      <c r="S47" s="11">
        <v>2698</v>
      </c>
    </row>
    <row r="48" spans="2:19" s="56" customFormat="1" x14ac:dyDescent="0.2">
      <c r="B48" s="7" t="s">
        <v>80</v>
      </c>
      <c r="C48" s="2" t="s">
        <v>36</v>
      </c>
      <c r="D48" s="2" t="s">
        <v>81</v>
      </c>
      <c r="E48" s="2" t="s">
        <v>18</v>
      </c>
      <c r="F48" s="2" t="s">
        <v>19</v>
      </c>
      <c r="G48" s="39">
        <v>40000</v>
      </c>
      <c r="H48" s="40">
        <v>206.03</v>
      </c>
      <c r="I48" s="39">
        <v>25</v>
      </c>
      <c r="J48" s="39">
        <v>1148</v>
      </c>
      <c r="K48" s="39">
        <v>1216</v>
      </c>
      <c r="L48" s="39">
        <v>2836</v>
      </c>
      <c r="M48" s="39">
        <v>2840</v>
      </c>
      <c r="N48" s="39">
        <v>460</v>
      </c>
      <c r="O48" s="40">
        <v>21466.07</v>
      </c>
      <c r="P48" s="40">
        <f t="shared" si="8"/>
        <v>24061.1</v>
      </c>
      <c r="Q48" s="40">
        <f t="shared" si="9"/>
        <v>15938.900000000001</v>
      </c>
      <c r="R48" s="11">
        <v>2836</v>
      </c>
      <c r="S48" s="11">
        <v>2840</v>
      </c>
    </row>
    <row r="49" spans="2:19" s="56" customFormat="1" x14ac:dyDescent="0.2">
      <c r="B49" s="2" t="s">
        <v>168</v>
      </c>
      <c r="C49" s="2" t="s">
        <v>36</v>
      </c>
      <c r="D49" s="2" t="s">
        <v>169</v>
      </c>
      <c r="E49" s="2" t="s">
        <v>18</v>
      </c>
      <c r="F49" s="2" t="s">
        <v>22</v>
      </c>
      <c r="G49" s="39">
        <v>22278.77</v>
      </c>
      <c r="H49" s="39">
        <v>0</v>
      </c>
      <c r="I49" s="39">
        <v>25</v>
      </c>
      <c r="J49" s="39">
        <v>639.4</v>
      </c>
      <c r="K49" s="39">
        <v>677.27</v>
      </c>
      <c r="L49" s="39">
        <v>1579.56</v>
      </c>
      <c r="M49" s="39">
        <v>1581.79</v>
      </c>
      <c r="N49" s="39">
        <v>256.20999999999998</v>
      </c>
      <c r="O49" s="39">
        <v>8598.6200000000008</v>
      </c>
      <c r="P49" s="40">
        <f t="shared" si="8"/>
        <v>9940.2900000000009</v>
      </c>
      <c r="Q49" s="40">
        <f t="shared" si="9"/>
        <v>12338.48</v>
      </c>
      <c r="R49" s="11">
        <v>1579.56</v>
      </c>
      <c r="S49" s="11">
        <v>1581.79</v>
      </c>
    </row>
    <row r="50" spans="2:19" s="56" customFormat="1" x14ac:dyDescent="0.2">
      <c r="B50" s="7" t="s">
        <v>361</v>
      </c>
      <c r="C50" s="2" t="s">
        <v>36</v>
      </c>
      <c r="D50" s="2" t="s">
        <v>59</v>
      </c>
      <c r="E50" s="2" t="s">
        <v>18</v>
      </c>
      <c r="F50" s="2" t="s">
        <v>22</v>
      </c>
      <c r="G50" s="39">
        <v>25000</v>
      </c>
      <c r="H50" s="39">
        <v>0</v>
      </c>
      <c r="I50" s="39">
        <v>25</v>
      </c>
      <c r="J50" s="39">
        <v>717.5</v>
      </c>
      <c r="K50" s="39">
        <v>760</v>
      </c>
      <c r="L50" s="39">
        <v>1772.5</v>
      </c>
      <c r="M50" s="39">
        <v>1775</v>
      </c>
      <c r="N50" s="39">
        <v>287.5</v>
      </c>
      <c r="O50" s="39">
        <v>10513.14</v>
      </c>
      <c r="P50" s="40">
        <f t="shared" si="8"/>
        <v>12015.64</v>
      </c>
      <c r="Q50" s="40">
        <f t="shared" si="9"/>
        <v>12984.36</v>
      </c>
      <c r="R50" s="11">
        <v>1772.5</v>
      </c>
      <c r="S50" s="11">
        <v>1775</v>
      </c>
    </row>
    <row r="51" spans="2:19" s="56" customFormat="1" x14ac:dyDescent="0.2">
      <c r="B51" s="2" t="s">
        <v>362</v>
      </c>
      <c r="C51" s="2" t="s">
        <v>36</v>
      </c>
      <c r="D51" s="2" t="s">
        <v>236</v>
      </c>
      <c r="E51" s="2" t="s">
        <v>18</v>
      </c>
      <c r="F51" s="2" t="s">
        <v>22</v>
      </c>
      <c r="G51" s="39">
        <v>30000</v>
      </c>
      <c r="H51" s="39">
        <v>0</v>
      </c>
      <c r="I51" s="39">
        <v>25</v>
      </c>
      <c r="J51" s="39">
        <v>861</v>
      </c>
      <c r="K51" s="39">
        <v>912</v>
      </c>
      <c r="L51" s="39">
        <v>2127</v>
      </c>
      <c r="M51" s="39">
        <v>2130</v>
      </c>
      <c r="N51" s="39">
        <v>345</v>
      </c>
      <c r="O51" s="40">
        <v>7959.66</v>
      </c>
      <c r="P51" s="40">
        <f t="shared" si="8"/>
        <v>9757.66</v>
      </c>
      <c r="Q51" s="40">
        <f t="shared" si="9"/>
        <v>20242.34</v>
      </c>
      <c r="R51" s="11">
        <v>2127</v>
      </c>
      <c r="S51" s="11">
        <v>2130</v>
      </c>
    </row>
    <row r="52" spans="2:19" s="56" customFormat="1" x14ac:dyDescent="0.2">
      <c r="B52" s="2" t="s">
        <v>363</v>
      </c>
      <c r="C52" s="2" t="s">
        <v>36</v>
      </c>
      <c r="D52" s="2" t="s">
        <v>34</v>
      </c>
      <c r="E52" s="2" t="s">
        <v>18</v>
      </c>
      <c r="F52" s="2" t="s">
        <v>19</v>
      </c>
      <c r="G52" s="39">
        <v>30000</v>
      </c>
      <c r="H52" s="39">
        <v>0</v>
      </c>
      <c r="I52" s="39">
        <v>25</v>
      </c>
      <c r="J52" s="39">
        <v>861</v>
      </c>
      <c r="K52" s="39">
        <v>912</v>
      </c>
      <c r="L52" s="39">
        <v>2127</v>
      </c>
      <c r="M52" s="39">
        <v>2130</v>
      </c>
      <c r="N52" s="39">
        <v>345</v>
      </c>
      <c r="O52" s="39">
        <v>12723.65</v>
      </c>
      <c r="P52" s="40">
        <f t="shared" si="8"/>
        <v>14521.65</v>
      </c>
      <c r="Q52" s="40">
        <f t="shared" si="9"/>
        <v>15478.35</v>
      </c>
      <c r="R52" s="11">
        <v>1861.13</v>
      </c>
      <c r="S52" s="11">
        <v>1863.75</v>
      </c>
    </row>
    <row r="53" spans="2:19" s="56" customFormat="1" x14ac:dyDescent="0.2">
      <c r="B53" s="7" t="s">
        <v>364</v>
      </c>
      <c r="C53" s="2" t="s">
        <v>36</v>
      </c>
      <c r="D53" s="2" t="s">
        <v>37</v>
      </c>
      <c r="E53" s="2" t="s">
        <v>18</v>
      </c>
      <c r="F53" s="2" t="s">
        <v>22</v>
      </c>
      <c r="G53" s="39">
        <v>18700</v>
      </c>
      <c r="H53" s="39">
        <v>0</v>
      </c>
      <c r="I53" s="39">
        <v>25</v>
      </c>
      <c r="J53" s="39">
        <v>536.69000000000005</v>
      </c>
      <c r="K53" s="39">
        <v>568.48</v>
      </c>
      <c r="L53" s="39">
        <v>1325.83</v>
      </c>
      <c r="M53" s="39">
        <v>1327.7</v>
      </c>
      <c r="N53" s="39">
        <v>215.05</v>
      </c>
      <c r="O53" s="39">
        <v>1100</v>
      </c>
      <c r="P53" s="40">
        <f t="shared" si="8"/>
        <v>2230.17</v>
      </c>
      <c r="Q53" s="40">
        <f t="shared" si="9"/>
        <v>16469.830000000002</v>
      </c>
      <c r="R53" s="11">
        <v>1325.83</v>
      </c>
      <c r="S53" s="11">
        <v>1327.7</v>
      </c>
    </row>
    <row r="54" spans="2:19" s="56" customFormat="1" ht="11.25" customHeight="1" x14ac:dyDescent="0.2">
      <c r="B54" s="2" t="s">
        <v>238</v>
      </c>
      <c r="C54" s="2" t="s">
        <v>36</v>
      </c>
      <c r="D54" s="2" t="s">
        <v>58</v>
      </c>
      <c r="E54" s="2" t="s">
        <v>18</v>
      </c>
      <c r="F54" s="2" t="s">
        <v>19</v>
      </c>
      <c r="G54" s="39">
        <v>25000</v>
      </c>
      <c r="H54" s="39">
        <v>0</v>
      </c>
      <c r="I54" s="39">
        <v>25</v>
      </c>
      <c r="J54" s="39">
        <v>717.5</v>
      </c>
      <c r="K54" s="39">
        <v>760</v>
      </c>
      <c r="L54" s="39">
        <v>1772.5</v>
      </c>
      <c r="M54" s="39">
        <v>1775</v>
      </c>
      <c r="N54" s="39">
        <v>287.59884</v>
      </c>
      <c r="O54" s="40">
        <v>8343.75</v>
      </c>
      <c r="P54" s="40">
        <f t="shared" si="8"/>
        <v>9846.25</v>
      </c>
      <c r="Q54" s="40">
        <f t="shared" si="9"/>
        <v>15153.75</v>
      </c>
      <c r="R54" s="11">
        <v>1772.5</v>
      </c>
      <c r="S54" s="11">
        <v>1775</v>
      </c>
    </row>
    <row r="55" spans="2:19" s="56" customFormat="1" x14ac:dyDescent="0.2">
      <c r="B55" s="2" t="s">
        <v>174</v>
      </c>
      <c r="C55" s="2" t="s">
        <v>175</v>
      </c>
      <c r="D55" s="2" t="s">
        <v>534</v>
      </c>
      <c r="E55" s="2" t="s">
        <v>18</v>
      </c>
      <c r="F55" s="2" t="s">
        <v>19</v>
      </c>
      <c r="G55" s="39">
        <v>45000</v>
      </c>
      <c r="H55" s="39">
        <v>1148.33</v>
      </c>
      <c r="I55" s="39">
        <v>25</v>
      </c>
      <c r="J55" s="39">
        <v>1291.5</v>
      </c>
      <c r="K55" s="39">
        <v>1368</v>
      </c>
      <c r="L55" s="39">
        <v>3190.5</v>
      </c>
      <c r="M55" s="39">
        <v>3195</v>
      </c>
      <c r="N55" s="39">
        <v>517.5</v>
      </c>
      <c r="O55" s="39">
        <v>20681.25</v>
      </c>
      <c r="P55" s="40">
        <f>H55+I55+J55+K55+O55</f>
        <v>24514.080000000002</v>
      </c>
      <c r="Q55" s="40">
        <f>G55-P55</f>
        <v>20485.919999999998</v>
      </c>
      <c r="R55" s="11">
        <v>3190.5</v>
      </c>
      <c r="S55" s="11">
        <v>3195</v>
      </c>
    </row>
    <row r="56" spans="2:19" s="56" customFormat="1" x14ac:dyDescent="0.2">
      <c r="B56" s="2" t="s">
        <v>358</v>
      </c>
      <c r="C56" s="2" t="s">
        <v>92</v>
      </c>
      <c r="D56" s="2" t="s">
        <v>34</v>
      </c>
      <c r="E56" s="2" t="s">
        <v>18</v>
      </c>
      <c r="F56" s="2" t="s">
        <v>19</v>
      </c>
      <c r="G56" s="39">
        <v>22050</v>
      </c>
      <c r="H56" s="39">
        <v>0</v>
      </c>
      <c r="I56" s="39">
        <v>25</v>
      </c>
      <c r="J56" s="39">
        <v>632.84</v>
      </c>
      <c r="K56" s="39">
        <v>670.32</v>
      </c>
      <c r="L56" s="39">
        <v>1563.35</v>
      </c>
      <c r="M56" s="39">
        <v>1565.55</v>
      </c>
      <c r="N56" s="39">
        <v>253.58</v>
      </c>
      <c r="O56" s="40">
        <v>10433.530000000001</v>
      </c>
      <c r="P56" s="40">
        <f>H56+I56+J56+K56+O56</f>
        <v>11761.69</v>
      </c>
      <c r="Q56" s="40">
        <f>G56-P56</f>
        <v>10288.31</v>
      </c>
      <c r="R56" s="11">
        <v>1563.35</v>
      </c>
      <c r="S56" s="11">
        <v>1565.55</v>
      </c>
    </row>
    <row r="57" spans="2:19" s="56" customFormat="1" x14ac:dyDescent="0.2">
      <c r="B57" s="4"/>
      <c r="C57" s="4"/>
      <c r="D57" s="4"/>
      <c r="E57" s="4"/>
      <c r="F57" s="4"/>
      <c r="G57" s="41"/>
      <c r="H57" s="42"/>
      <c r="I57" s="42"/>
      <c r="J57" s="42"/>
      <c r="K57" s="42"/>
      <c r="L57" s="42"/>
      <c r="M57" s="42"/>
      <c r="N57" s="42"/>
      <c r="O57" s="43"/>
      <c r="P57" s="40"/>
      <c r="Q57" s="40"/>
      <c r="R57" s="13"/>
      <c r="S57" s="13"/>
    </row>
    <row r="58" spans="2:19" s="56" customFormat="1" x14ac:dyDescent="0.2">
      <c r="B58" s="7" t="s">
        <v>49</v>
      </c>
      <c r="C58" s="2" t="s">
        <v>50</v>
      </c>
      <c r="D58" s="2" t="s">
        <v>51</v>
      </c>
      <c r="E58" s="2" t="s">
        <v>18</v>
      </c>
      <c r="F58" s="2" t="s">
        <v>19</v>
      </c>
      <c r="G58" s="39">
        <v>45000</v>
      </c>
      <c r="H58" s="39">
        <v>675.09</v>
      </c>
      <c r="I58" s="39">
        <v>25</v>
      </c>
      <c r="J58" s="39">
        <v>1291.5</v>
      </c>
      <c r="K58" s="39">
        <v>1368</v>
      </c>
      <c r="L58" s="39">
        <v>3190.5</v>
      </c>
      <c r="M58" s="39">
        <v>3195</v>
      </c>
      <c r="N58" s="39">
        <v>517.5</v>
      </c>
      <c r="O58" s="39">
        <v>3254.9</v>
      </c>
      <c r="P58" s="40">
        <f t="shared" ref="P58:P66" si="10">H58+I58+J58+K58+O58</f>
        <v>6614.49</v>
      </c>
      <c r="Q58" s="40">
        <f t="shared" ref="Q58:Q66" si="11">G58-P58</f>
        <v>38385.51</v>
      </c>
      <c r="R58" s="11">
        <v>3190.5</v>
      </c>
      <c r="S58" s="11">
        <v>3195</v>
      </c>
    </row>
    <row r="59" spans="2:19" s="56" customFormat="1" x14ac:dyDescent="0.2">
      <c r="B59" s="2" t="s">
        <v>365</v>
      </c>
      <c r="C59" s="2" t="s">
        <v>50</v>
      </c>
      <c r="D59" s="2" t="s">
        <v>521</v>
      </c>
      <c r="E59" s="2" t="s">
        <v>18</v>
      </c>
      <c r="F59" s="2" t="s">
        <v>22</v>
      </c>
      <c r="G59" s="39">
        <v>34000</v>
      </c>
      <c r="H59" s="39">
        <v>0</v>
      </c>
      <c r="I59" s="39">
        <v>25</v>
      </c>
      <c r="J59" s="39">
        <v>975.8</v>
      </c>
      <c r="K59" s="39">
        <v>1033.5999999999999</v>
      </c>
      <c r="L59" s="39">
        <v>2410.6</v>
      </c>
      <c r="M59" s="39">
        <v>2414</v>
      </c>
      <c r="N59" s="39">
        <v>391</v>
      </c>
      <c r="O59" s="39">
        <v>100</v>
      </c>
      <c r="P59" s="40">
        <f t="shared" si="10"/>
        <v>2134.3999999999996</v>
      </c>
      <c r="Q59" s="40">
        <f t="shared" si="11"/>
        <v>31865.599999999999</v>
      </c>
      <c r="R59" s="11">
        <v>2410.6</v>
      </c>
      <c r="S59" s="11">
        <v>2414</v>
      </c>
    </row>
    <row r="60" spans="2:19" s="56" customFormat="1" ht="13.5" customHeight="1" x14ac:dyDescent="0.2">
      <c r="B60" s="7" t="s">
        <v>70</v>
      </c>
      <c r="C60" s="2" t="s">
        <v>50</v>
      </c>
      <c r="D60" s="2" t="s">
        <v>71</v>
      </c>
      <c r="E60" s="2" t="s">
        <v>18</v>
      </c>
      <c r="F60" s="2" t="s">
        <v>19</v>
      </c>
      <c r="G60" s="39">
        <v>32000</v>
      </c>
      <c r="H60" s="39">
        <v>0</v>
      </c>
      <c r="I60" s="39">
        <v>25</v>
      </c>
      <c r="J60" s="39">
        <v>918.4</v>
      </c>
      <c r="K60" s="39">
        <v>972.8</v>
      </c>
      <c r="L60" s="39">
        <v>2268.8000000000002</v>
      </c>
      <c r="M60" s="39">
        <v>2272</v>
      </c>
      <c r="N60" s="39">
        <v>368</v>
      </c>
      <c r="O60" s="39">
        <v>100</v>
      </c>
      <c r="P60" s="40">
        <f t="shared" si="10"/>
        <v>2016.1999999999998</v>
      </c>
      <c r="Q60" s="40">
        <f t="shared" si="11"/>
        <v>29983.8</v>
      </c>
      <c r="R60" s="11">
        <v>2268.8000000000002</v>
      </c>
      <c r="S60" s="11">
        <v>2272</v>
      </c>
    </row>
    <row r="61" spans="2:19" s="56" customFormat="1" ht="13.5" customHeight="1" x14ac:dyDescent="0.2">
      <c r="B61" s="7" t="s">
        <v>560</v>
      </c>
      <c r="C61" s="2" t="s">
        <v>50</v>
      </c>
      <c r="D61" s="2" t="s">
        <v>65</v>
      </c>
      <c r="E61" s="2" t="s">
        <v>18</v>
      </c>
      <c r="F61" s="2" t="s">
        <v>19</v>
      </c>
      <c r="G61" s="39">
        <v>18000</v>
      </c>
      <c r="H61" s="39">
        <v>0</v>
      </c>
      <c r="I61" s="39">
        <v>25</v>
      </c>
      <c r="J61" s="39">
        <v>516.6</v>
      </c>
      <c r="K61" s="39">
        <v>547.20000000000005</v>
      </c>
      <c r="L61" s="39">
        <v>1276.2</v>
      </c>
      <c r="M61" s="39">
        <v>1278</v>
      </c>
      <c r="N61" s="39">
        <v>207</v>
      </c>
      <c r="O61" s="39">
        <v>0</v>
      </c>
      <c r="P61" s="40">
        <f t="shared" si="10"/>
        <v>1088.8000000000002</v>
      </c>
      <c r="Q61" s="40">
        <f t="shared" si="11"/>
        <v>16911.2</v>
      </c>
      <c r="R61" s="13"/>
      <c r="S61" s="13"/>
    </row>
    <row r="62" spans="2:19" s="56" customFormat="1" x14ac:dyDescent="0.2"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12"/>
      <c r="S62" s="12"/>
    </row>
    <row r="63" spans="2:19" s="56" customFormat="1" x14ac:dyDescent="0.2">
      <c r="B63" s="7" t="s">
        <v>141</v>
      </c>
      <c r="C63" s="2" t="s">
        <v>64</v>
      </c>
      <c r="D63" s="2" t="s">
        <v>142</v>
      </c>
      <c r="E63" s="2" t="s">
        <v>18</v>
      </c>
      <c r="F63" s="2" t="s">
        <v>19</v>
      </c>
      <c r="G63" s="39">
        <v>62163.22</v>
      </c>
      <c r="H63" s="40">
        <v>3578.24</v>
      </c>
      <c r="I63" s="39">
        <v>25</v>
      </c>
      <c r="J63" s="39">
        <v>1784.08</v>
      </c>
      <c r="K63" s="39">
        <v>1889.76</v>
      </c>
      <c r="L63" s="39">
        <v>4407.37</v>
      </c>
      <c r="M63" s="39">
        <v>4413.59</v>
      </c>
      <c r="N63" s="39">
        <v>714.88</v>
      </c>
      <c r="O63" s="40">
        <v>2677.45</v>
      </c>
      <c r="P63" s="40">
        <f t="shared" si="10"/>
        <v>9954.5299999999988</v>
      </c>
      <c r="Q63" s="40">
        <f t="shared" si="11"/>
        <v>52208.69</v>
      </c>
      <c r="R63" s="11">
        <v>4407.37</v>
      </c>
      <c r="S63" s="11">
        <v>4413.59</v>
      </c>
    </row>
    <row r="64" spans="2:19" s="56" customFormat="1" x14ac:dyDescent="0.2">
      <c r="B64" s="7" t="s">
        <v>366</v>
      </c>
      <c r="C64" s="2" t="s">
        <v>64</v>
      </c>
      <c r="D64" s="2" t="s">
        <v>47</v>
      </c>
      <c r="E64" s="2" t="s">
        <v>18</v>
      </c>
      <c r="F64" s="2" t="s">
        <v>19</v>
      </c>
      <c r="G64" s="39">
        <v>25200</v>
      </c>
      <c r="H64" s="39">
        <v>0</v>
      </c>
      <c r="I64" s="39">
        <v>25</v>
      </c>
      <c r="J64" s="39">
        <v>723.24</v>
      </c>
      <c r="K64" s="39">
        <v>766.08</v>
      </c>
      <c r="L64" s="39">
        <v>1786.68</v>
      </c>
      <c r="M64" s="39">
        <v>1789.2</v>
      </c>
      <c r="N64" s="39">
        <v>289.8</v>
      </c>
      <c r="O64" s="39">
        <v>600</v>
      </c>
      <c r="P64" s="40">
        <f t="shared" si="10"/>
        <v>2114.3200000000002</v>
      </c>
      <c r="Q64" s="40">
        <f t="shared" si="11"/>
        <v>23085.68</v>
      </c>
      <c r="R64" s="11">
        <v>1786.68</v>
      </c>
      <c r="S64" s="11">
        <v>1789.2</v>
      </c>
    </row>
    <row r="65" spans="2:19" s="56" customFormat="1" x14ac:dyDescent="0.2">
      <c r="B65" s="7" t="s">
        <v>83</v>
      </c>
      <c r="C65" s="2" t="s">
        <v>64</v>
      </c>
      <c r="D65" s="2" t="s">
        <v>47</v>
      </c>
      <c r="E65" s="2" t="s">
        <v>18</v>
      </c>
      <c r="F65" s="2" t="s">
        <v>19</v>
      </c>
      <c r="G65" s="39">
        <v>23100</v>
      </c>
      <c r="H65" s="39">
        <v>0</v>
      </c>
      <c r="I65" s="39">
        <v>25</v>
      </c>
      <c r="J65" s="39">
        <v>662.97</v>
      </c>
      <c r="K65" s="39">
        <v>702.24</v>
      </c>
      <c r="L65" s="39">
        <v>1637.79</v>
      </c>
      <c r="M65" s="39">
        <v>1640.1</v>
      </c>
      <c r="N65" s="39">
        <v>265.64999999999998</v>
      </c>
      <c r="O65" s="40">
        <v>5832.35</v>
      </c>
      <c r="P65" s="40">
        <f t="shared" si="10"/>
        <v>7222.56</v>
      </c>
      <c r="Q65" s="40">
        <f t="shared" si="11"/>
        <v>15877.439999999999</v>
      </c>
      <c r="R65" s="11">
        <v>1637.79</v>
      </c>
      <c r="S65" s="11">
        <v>1640.1</v>
      </c>
    </row>
    <row r="66" spans="2:19" s="56" customFormat="1" x14ac:dyDescent="0.2">
      <c r="B66" s="7" t="s">
        <v>367</v>
      </c>
      <c r="C66" s="2" t="s">
        <v>64</v>
      </c>
      <c r="D66" s="2" t="s">
        <v>34</v>
      </c>
      <c r="E66" s="2" t="s">
        <v>18</v>
      </c>
      <c r="F66" s="2" t="s">
        <v>19</v>
      </c>
      <c r="G66" s="39">
        <v>30000</v>
      </c>
      <c r="H66" s="39">
        <v>0</v>
      </c>
      <c r="I66" s="39">
        <v>25</v>
      </c>
      <c r="J66" s="39">
        <v>861</v>
      </c>
      <c r="K66" s="39">
        <v>912</v>
      </c>
      <c r="L66" s="39">
        <v>2127</v>
      </c>
      <c r="M66" s="39">
        <v>2130</v>
      </c>
      <c r="N66" s="39">
        <v>345</v>
      </c>
      <c r="O66" s="39">
        <v>10518.29</v>
      </c>
      <c r="P66" s="40">
        <f t="shared" si="10"/>
        <v>12316.29</v>
      </c>
      <c r="Q66" s="40">
        <f t="shared" si="11"/>
        <v>17683.71</v>
      </c>
      <c r="R66" s="11">
        <v>1861.13</v>
      </c>
      <c r="S66" s="11">
        <v>1863.75</v>
      </c>
    </row>
    <row r="67" spans="2:19" s="56" customFormat="1" x14ac:dyDescent="0.2">
      <c r="B67" s="29" t="s">
        <v>533</v>
      </c>
      <c r="C67" s="5" t="s">
        <v>292</v>
      </c>
      <c r="D67" s="2" t="s">
        <v>287</v>
      </c>
      <c r="E67" s="2" t="s">
        <v>18</v>
      </c>
      <c r="F67" s="2" t="s">
        <v>19</v>
      </c>
      <c r="G67" s="40">
        <v>45000</v>
      </c>
      <c r="H67" s="40">
        <v>1148.33</v>
      </c>
      <c r="I67" s="40">
        <v>25</v>
      </c>
      <c r="J67" s="40">
        <v>1291.5</v>
      </c>
      <c r="K67" s="40">
        <v>1368</v>
      </c>
      <c r="L67" s="40">
        <v>3190.5</v>
      </c>
      <c r="M67" s="40">
        <v>3195</v>
      </c>
      <c r="N67" s="40">
        <v>517.5</v>
      </c>
      <c r="O67" s="40">
        <v>0</v>
      </c>
      <c r="P67" s="40">
        <f>H67+I67+J67+K67+O67</f>
        <v>3832.83</v>
      </c>
      <c r="Q67" s="40">
        <f>G67-P67</f>
        <v>41167.17</v>
      </c>
      <c r="R67" s="10">
        <v>3190.5</v>
      </c>
      <c r="S67" s="10">
        <v>3195</v>
      </c>
    </row>
    <row r="68" spans="2:19" s="56" customFormat="1" x14ac:dyDescent="0.2">
      <c r="B68" s="4"/>
      <c r="C68" s="4"/>
      <c r="D68" s="4"/>
      <c r="E68" s="4"/>
      <c r="F68" s="4"/>
      <c r="G68" s="41"/>
      <c r="H68" s="42"/>
      <c r="I68" s="42"/>
      <c r="J68" s="42"/>
      <c r="K68" s="42"/>
      <c r="L68" s="42"/>
      <c r="M68" s="42"/>
      <c r="N68" s="42"/>
      <c r="O68" s="42"/>
      <c r="P68" s="40"/>
      <c r="Q68" s="40"/>
      <c r="R68" s="12"/>
      <c r="S68" s="12"/>
    </row>
    <row r="69" spans="2:19" s="56" customFormat="1" x14ac:dyDescent="0.2">
      <c r="B69" s="2" t="s">
        <v>368</v>
      </c>
      <c r="C69" s="2" t="s">
        <v>30</v>
      </c>
      <c r="D69" s="2" t="s">
        <v>170</v>
      </c>
      <c r="E69" s="2" t="s">
        <v>18</v>
      </c>
      <c r="F69" s="2" t="s">
        <v>22</v>
      </c>
      <c r="G69" s="39">
        <v>40000</v>
      </c>
      <c r="H69" s="39">
        <v>442.65</v>
      </c>
      <c r="I69" s="39">
        <v>25</v>
      </c>
      <c r="J69" s="39">
        <v>1148</v>
      </c>
      <c r="K69" s="39">
        <v>1216</v>
      </c>
      <c r="L69" s="39">
        <v>2836</v>
      </c>
      <c r="M69" s="39">
        <v>2840</v>
      </c>
      <c r="N69" s="39">
        <v>460</v>
      </c>
      <c r="O69" s="39">
        <v>12257.37</v>
      </c>
      <c r="P69" s="40">
        <f t="shared" ref="P69" si="12">H69+I69+J69+K69+O69</f>
        <v>15089.02</v>
      </c>
      <c r="Q69" s="40">
        <f t="shared" ref="Q69" si="13">G69-P69</f>
        <v>24910.98</v>
      </c>
      <c r="R69" s="11">
        <v>2552.4</v>
      </c>
      <c r="S69" s="11">
        <v>2556</v>
      </c>
    </row>
    <row r="70" spans="2:19" s="56" customFormat="1" x14ac:dyDescent="0.2">
      <c r="B70" s="2" t="s">
        <v>237</v>
      </c>
      <c r="C70" s="2" t="s">
        <v>30</v>
      </c>
      <c r="D70" s="2" t="s">
        <v>233</v>
      </c>
      <c r="E70" s="2" t="s">
        <v>18</v>
      </c>
      <c r="F70" s="2" t="s">
        <v>22</v>
      </c>
      <c r="G70" s="39">
        <v>19000</v>
      </c>
      <c r="H70" s="39">
        <v>0</v>
      </c>
      <c r="I70" s="39">
        <v>25</v>
      </c>
      <c r="J70" s="39">
        <v>545.29999999999995</v>
      </c>
      <c r="K70" s="39">
        <v>577.6</v>
      </c>
      <c r="L70" s="39">
        <v>1347.1</v>
      </c>
      <c r="M70" s="39">
        <v>1349</v>
      </c>
      <c r="N70" s="39">
        <v>218.5</v>
      </c>
      <c r="O70" s="39">
        <v>7095.97</v>
      </c>
      <c r="P70" s="40">
        <f t="shared" ref="P70:P97" si="14">H70+I70+J70+K70+O70</f>
        <v>8243.8700000000008</v>
      </c>
      <c r="Q70" s="40">
        <f t="shared" ref="Q70:Q100" si="15">G70-P70</f>
        <v>10756.13</v>
      </c>
      <c r="R70" s="11"/>
      <c r="S70" s="11"/>
    </row>
    <row r="71" spans="2:19" s="56" customFormat="1" x14ac:dyDescent="0.2">
      <c r="B71" s="5" t="s">
        <v>315</v>
      </c>
      <c r="C71" s="2" t="s">
        <v>30</v>
      </c>
      <c r="D71" s="5" t="s">
        <v>316</v>
      </c>
      <c r="E71" s="5" t="s">
        <v>18</v>
      </c>
      <c r="F71" s="5" t="s">
        <v>22</v>
      </c>
      <c r="G71" s="45">
        <v>14000</v>
      </c>
      <c r="H71" s="45">
        <v>0</v>
      </c>
      <c r="I71" s="39">
        <v>25</v>
      </c>
      <c r="J71" s="45">
        <v>401.8</v>
      </c>
      <c r="K71" s="45">
        <v>425.6</v>
      </c>
      <c r="L71" s="45">
        <v>992.6</v>
      </c>
      <c r="M71" s="45">
        <v>994</v>
      </c>
      <c r="N71" s="45">
        <v>161</v>
      </c>
      <c r="O71" s="45">
        <v>4815.5600000000004</v>
      </c>
      <c r="P71" s="45">
        <f t="shared" si="14"/>
        <v>5667.9600000000009</v>
      </c>
      <c r="Q71" s="45">
        <f t="shared" si="15"/>
        <v>8332.0399999999991</v>
      </c>
      <c r="R71" s="11">
        <v>1205.3</v>
      </c>
      <c r="S71" s="11">
        <v>1207</v>
      </c>
    </row>
    <row r="72" spans="2:19" s="56" customFormat="1" x14ac:dyDescent="0.2">
      <c r="B72" s="29" t="s">
        <v>369</v>
      </c>
      <c r="C72" s="2" t="s">
        <v>30</v>
      </c>
      <c r="D72" s="2" t="s">
        <v>233</v>
      </c>
      <c r="E72" s="2" t="s">
        <v>18</v>
      </c>
      <c r="F72" s="2" t="s">
        <v>22</v>
      </c>
      <c r="G72" s="39">
        <v>16000</v>
      </c>
      <c r="H72" s="39">
        <v>0</v>
      </c>
      <c r="I72" s="39">
        <v>25</v>
      </c>
      <c r="J72" s="39">
        <v>459.2</v>
      </c>
      <c r="K72" s="39">
        <v>486.4</v>
      </c>
      <c r="L72" s="39">
        <v>1134.4000000000001</v>
      </c>
      <c r="M72" s="39">
        <v>1136</v>
      </c>
      <c r="N72" s="39">
        <v>184</v>
      </c>
      <c r="O72" s="39">
        <v>7022.2</v>
      </c>
      <c r="P72" s="40">
        <f t="shared" si="14"/>
        <v>7992.7999999999993</v>
      </c>
      <c r="Q72" s="40">
        <f t="shared" si="15"/>
        <v>8007.2000000000007</v>
      </c>
      <c r="R72" s="12"/>
      <c r="S72" s="12"/>
    </row>
    <row r="73" spans="2:19" s="56" customFormat="1" x14ac:dyDescent="0.2">
      <c r="B73" s="2" t="s">
        <v>425</v>
      </c>
      <c r="C73" s="2" t="s">
        <v>30</v>
      </c>
      <c r="D73" s="2" t="s">
        <v>106</v>
      </c>
      <c r="E73" s="2" t="s">
        <v>18</v>
      </c>
      <c r="F73" s="2" t="s">
        <v>19</v>
      </c>
      <c r="G73" s="39">
        <v>17000</v>
      </c>
      <c r="H73" s="39">
        <v>0</v>
      </c>
      <c r="I73" s="39">
        <v>25</v>
      </c>
      <c r="J73" s="39">
        <v>487.9</v>
      </c>
      <c r="K73" s="39">
        <v>516.79999999999995</v>
      </c>
      <c r="L73" s="39">
        <v>1205.3</v>
      </c>
      <c r="M73" s="39">
        <v>1207</v>
      </c>
      <c r="N73" s="39">
        <v>195.5</v>
      </c>
      <c r="O73" s="39">
        <v>100</v>
      </c>
      <c r="P73" s="40">
        <f t="shared" si="14"/>
        <v>1129.6999999999998</v>
      </c>
      <c r="Q73" s="40">
        <f t="shared" si="15"/>
        <v>15870.3</v>
      </c>
      <c r="R73" s="11">
        <v>1134.4000000000001</v>
      </c>
      <c r="S73" s="11">
        <v>1136</v>
      </c>
    </row>
    <row r="74" spans="2:19" s="56" customFormat="1" x14ac:dyDescent="0.2">
      <c r="B74" s="5" t="s">
        <v>536</v>
      </c>
      <c r="C74" s="2" t="s">
        <v>30</v>
      </c>
      <c r="D74" s="5" t="s">
        <v>106</v>
      </c>
      <c r="E74" s="5" t="s">
        <v>18</v>
      </c>
      <c r="F74" s="5" t="s">
        <v>19</v>
      </c>
      <c r="G74" s="45">
        <v>14000</v>
      </c>
      <c r="H74" s="45">
        <v>0</v>
      </c>
      <c r="I74" s="45">
        <v>25</v>
      </c>
      <c r="J74" s="45">
        <v>401.8</v>
      </c>
      <c r="K74" s="45">
        <v>425.6</v>
      </c>
      <c r="L74" s="45">
        <v>992.6</v>
      </c>
      <c r="M74" s="45">
        <v>994</v>
      </c>
      <c r="N74" s="45">
        <v>161</v>
      </c>
      <c r="O74" s="45">
        <v>100</v>
      </c>
      <c r="P74" s="45">
        <f t="shared" si="14"/>
        <v>952.40000000000009</v>
      </c>
      <c r="Q74" s="45">
        <f t="shared" si="15"/>
        <v>13047.6</v>
      </c>
      <c r="R74" s="11">
        <v>1052.8699999999999</v>
      </c>
      <c r="S74" s="11">
        <v>1054.3499999999999</v>
      </c>
    </row>
    <row r="75" spans="2:19" s="56" customFormat="1" x14ac:dyDescent="0.2">
      <c r="B75" s="29" t="s">
        <v>370</v>
      </c>
      <c r="C75" s="2" t="s">
        <v>30</v>
      </c>
      <c r="D75" s="5" t="s">
        <v>106</v>
      </c>
      <c r="E75" s="5" t="s">
        <v>18</v>
      </c>
      <c r="F75" s="29" t="s">
        <v>19</v>
      </c>
      <c r="G75" s="40">
        <v>13866</v>
      </c>
      <c r="H75" s="40">
        <v>0</v>
      </c>
      <c r="I75" s="40">
        <v>25</v>
      </c>
      <c r="J75" s="40">
        <v>397.95</v>
      </c>
      <c r="K75" s="40">
        <v>421.53</v>
      </c>
      <c r="L75" s="40">
        <v>983.1</v>
      </c>
      <c r="M75" s="40">
        <v>984.49</v>
      </c>
      <c r="N75" s="40">
        <v>159.46</v>
      </c>
      <c r="O75" s="40">
        <v>6297.77</v>
      </c>
      <c r="P75" s="40">
        <f t="shared" si="14"/>
        <v>7142.25</v>
      </c>
      <c r="Q75" s="40">
        <f t="shared" si="15"/>
        <v>6723.75</v>
      </c>
      <c r="R75" s="10">
        <v>983.1</v>
      </c>
      <c r="S75" s="10">
        <v>984.49</v>
      </c>
    </row>
    <row r="76" spans="2:19" s="56" customFormat="1" x14ac:dyDescent="0.2">
      <c r="B76" s="2" t="s">
        <v>178</v>
      </c>
      <c r="C76" s="2" t="s">
        <v>36</v>
      </c>
      <c r="D76" s="2" t="s">
        <v>106</v>
      </c>
      <c r="E76" s="2" t="s">
        <v>18</v>
      </c>
      <c r="F76" s="2" t="s">
        <v>19</v>
      </c>
      <c r="G76" s="39">
        <v>14850</v>
      </c>
      <c r="H76" s="39">
        <v>0</v>
      </c>
      <c r="I76" s="39">
        <v>25</v>
      </c>
      <c r="J76" s="39">
        <v>426.2</v>
      </c>
      <c r="K76" s="39">
        <v>451.44</v>
      </c>
      <c r="L76" s="39">
        <v>1052.8699999999999</v>
      </c>
      <c r="M76" s="39">
        <v>1054.3499999999999</v>
      </c>
      <c r="N76" s="39">
        <v>170.78</v>
      </c>
      <c r="O76" s="39">
        <v>4685.26</v>
      </c>
      <c r="P76" s="40">
        <f t="shared" si="14"/>
        <v>5587.9000000000005</v>
      </c>
      <c r="Q76" s="40">
        <f t="shared" si="15"/>
        <v>9262.0999999999985</v>
      </c>
      <c r="R76" s="11">
        <v>992.6</v>
      </c>
      <c r="S76" s="11">
        <v>994</v>
      </c>
    </row>
    <row r="77" spans="2:19" s="56" customFormat="1" x14ac:dyDescent="0.2">
      <c r="B77" s="2" t="s">
        <v>371</v>
      </c>
      <c r="C77" s="2" t="s">
        <v>30</v>
      </c>
      <c r="D77" s="2" t="s">
        <v>106</v>
      </c>
      <c r="E77" s="2" t="s">
        <v>18</v>
      </c>
      <c r="F77" s="2" t="s">
        <v>19</v>
      </c>
      <c r="G77" s="39">
        <v>14000</v>
      </c>
      <c r="H77" s="39">
        <v>0</v>
      </c>
      <c r="I77" s="39">
        <v>25</v>
      </c>
      <c r="J77" s="39">
        <v>401.8</v>
      </c>
      <c r="K77" s="39">
        <v>425.6</v>
      </c>
      <c r="L77" s="39">
        <v>992.6</v>
      </c>
      <c r="M77" s="39">
        <v>994</v>
      </c>
      <c r="N77" s="39">
        <v>161</v>
      </c>
      <c r="O77" s="39">
        <v>6192.2</v>
      </c>
      <c r="P77" s="40">
        <f t="shared" si="14"/>
        <v>7044.6</v>
      </c>
      <c r="Q77" s="40">
        <f t="shared" si="15"/>
        <v>6955.4</v>
      </c>
      <c r="R77" s="11">
        <v>1063.5</v>
      </c>
      <c r="S77" s="11">
        <v>1065</v>
      </c>
    </row>
    <row r="78" spans="2:19" s="56" customFormat="1" x14ac:dyDescent="0.2">
      <c r="B78" s="5" t="s">
        <v>317</v>
      </c>
      <c r="C78" s="2" t="s">
        <v>30</v>
      </c>
      <c r="D78" s="5" t="s">
        <v>106</v>
      </c>
      <c r="E78" s="5" t="s">
        <v>18</v>
      </c>
      <c r="F78" s="5" t="s">
        <v>19</v>
      </c>
      <c r="G78" s="45">
        <v>14000</v>
      </c>
      <c r="H78" s="45">
        <v>0</v>
      </c>
      <c r="I78" s="45">
        <v>25</v>
      </c>
      <c r="J78" s="45">
        <v>401.8</v>
      </c>
      <c r="K78" s="45">
        <v>425.6</v>
      </c>
      <c r="L78" s="45">
        <v>992.6</v>
      </c>
      <c r="M78" s="45">
        <v>994</v>
      </c>
      <c r="N78" s="45">
        <v>161</v>
      </c>
      <c r="O78" s="45">
        <v>5871.26</v>
      </c>
      <c r="P78" s="45">
        <f t="shared" si="14"/>
        <v>6723.66</v>
      </c>
      <c r="Q78" s="45">
        <f t="shared" si="15"/>
        <v>7276.34</v>
      </c>
      <c r="R78" s="11">
        <v>992.6</v>
      </c>
      <c r="S78" s="11">
        <v>994</v>
      </c>
    </row>
    <row r="79" spans="2:19" s="56" customFormat="1" x14ac:dyDescent="0.2">
      <c r="B79" s="2" t="s">
        <v>373</v>
      </c>
      <c r="C79" s="2" t="s">
        <v>30</v>
      </c>
      <c r="D79" s="2" t="s">
        <v>233</v>
      </c>
      <c r="E79" s="2" t="s">
        <v>18</v>
      </c>
      <c r="F79" s="2" t="s">
        <v>22</v>
      </c>
      <c r="G79" s="39">
        <v>18000</v>
      </c>
      <c r="H79" s="39">
        <v>0</v>
      </c>
      <c r="I79" s="39">
        <v>25</v>
      </c>
      <c r="J79" s="39">
        <v>516.6</v>
      </c>
      <c r="K79" s="39">
        <v>547.20000000000005</v>
      </c>
      <c r="L79" s="39">
        <v>1276.2</v>
      </c>
      <c r="M79" s="39">
        <v>1278</v>
      </c>
      <c r="N79" s="39">
        <v>207</v>
      </c>
      <c r="O79" s="39">
        <v>4294.17</v>
      </c>
      <c r="P79" s="40">
        <f t="shared" si="14"/>
        <v>5382.97</v>
      </c>
      <c r="Q79" s="40">
        <f t="shared" si="15"/>
        <v>12617.029999999999</v>
      </c>
      <c r="R79" s="11">
        <v>1063.5</v>
      </c>
      <c r="S79" s="11">
        <v>1065</v>
      </c>
    </row>
    <row r="80" spans="2:19" s="56" customFormat="1" x14ac:dyDescent="0.2">
      <c r="B80" s="2" t="s">
        <v>451</v>
      </c>
      <c r="C80" s="2" t="s">
        <v>36</v>
      </c>
      <c r="D80" s="2" t="s">
        <v>239</v>
      </c>
      <c r="E80" s="2" t="s">
        <v>18</v>
      </c>
      <c r="F80" s="2" t="s">
        <v>22</v>
      </c>
      <c r="G80" s="39">
        <v>18750</v>
      </c>
      <c r="H80" s="39">
        <v>0</v>
      </c>
      <c r="I80" s="39">
        <v>25</v>
      </c>
      <c r="J80" s="39">
        <v>538.13</v>
      </c>
      <c r="K80" s="39">
        <v>570</v>
      </c>
      <c r="L80" s="39">
        <v>1329.38</v>
      </c>
      <c r="M80" s="39">
        <v>1331.25</v>
      </c>
      <c r="N80" s="39">
        <v>215.63</v>
      </c>
      <c r="O80" s="39">
        <v>4669.3999999999996</v>
      </c>
      <c r="P80" s="40">
        <f t="shared" si="14"/>
        <v>5802.53</v>
      </c>
      <c r="Q80" s="40">
        <f t="shared" si="15"/>
        <v>12947.470000000001</v>
      </c>
      <c r="R80" s="11">
        <v>1052.8699999999999</v>
      </c>
      <c r="S80" s="11">
        <v>1054.3499999999999</v>
      </c>
    </row>
    <row r="81" spans="2:19" s="56" customFormat="1" x14ac:dyDescent="0.2">
      <c r="B81" s="2" t="s">
        <v>241</v>
      </c>
      <c r="C81" s="2" t="s">
        <v>36</v>
      </c>
      <c r="D81" s="2" t="s">
        <v>242</v>
      </c>
      <c r="E81" s="2" t="s">
        <v>18</v>
      </c>
      <c r="F81" s="2" t="s">
        <v>22</v>
      </c>
      <c r="G81" s="39">
        <v>20000</v>
      </c>
      <c r="H81" s="39">
        <v>0</v>
      </c>
      <c r="I81" s="39">
        <v>25</v>
      </c>
      <c r="J81" s="39">
        <v>574</v>
      </c>
      <c r="K81" s="39">
        <v>608</v>
      </c>
      <c r="L81" s="39">
        <v>1418</v>
      </c>
      <c r="M81" s="39">
        <v>1420</v>
      </c>
      <c r="N81" s="39">
        <v>230</v>
      </c>
      <c r="O81" s="40">
        <v>11746.11</v>
      </c>
      <c r="P81" s="40">
        <f t="shared" si="14"/>
        <v>12953.11</v>
      </c>
      <c r="Q81" s="40">
        <f t="shared" si="15"/>
        <v>7046.8899999999994</v>
      </c>
      <c r="R81" s="11">
        <v>992.6</v>
      </c>
      <c r="S81" s="11">
        <v>994</v>
      </c>
    </row>
    <row r="82" spans="2:19" s="56" customFormat="1" x14ac:dyDescent="0.2">
      <c r="B82" s="2" t="s">
        <v>372</v>
      </c>
      <c r="C82" s="2" t="s">
        <v>30</v>
      </c>
      <c r="D82" s="2" t="s">
        <v>233</v>
      </c>
      <c r="E82" s="2" t="s">
        <v>18</v>
      </c>
      <c r="F82" s="2" t="s">
        <v>22</v>
      </c>
      <c r="G82" s="39">
        <v>16000</v>
      </c>
      <c r="H82" s="39">
        <v>0</v>
      </c>
      <c r="I82" s="39">
        <v>25</v>
      </c>
      <c r="J82" s="39">
        <v>459.2</v>
      </c>
      <c r="K82" s="39">
        <v>486.4</v>
      </c>
      <c r="L82" s="39">
        <v>1134.4000000000001</v>
      </c>
      <c r="M82" s="39">
        <v>1136</v>
      </c>
      <c r="N82" s="39">
        <v>184</v>
      </c>
      <c r="O82" s="39">
        <v>1100</v>
      </c>
      <c r="P82" s="40">
        <f t="shared" si="14"/>
        <v>2070.6</v>
      </c>
      <c r="Q82" s="40">
        <f t="shared" si="15"/>
        <v>13929.4</v>
      </c>
      <c r="R82" s="11">
        <v>1169.8499999999999</v>
      </c>
      <c r="S82" s="11">
        <v>1171.5</v>
      </c>
    </row>
    <row r="83" spans="2:19" s="26" customFormat="1" x14ac:dyDescent="0.2">
      <c r="B83" s="32" t="s">
        <v>538</v>
      </c>
      <c r="C83" s="52" t="s">
        <v>30</v>
      </c>
      <c r="D83" s="53" t="s">
        <v>233</v>
      </c>
      <c r="E83" s="53" t="s">
        <v>18</v>
      </c>
      <c r="F83" s="51" t="s">
        <v>22</v>
      </c>
      <c r="G83" s="44">
        <v>15300</v>
      </c>
      <c r="H83" s="39">
        <v>0</v>
      </c>
      <c r="I83" s="44">
        <v>25</v>
      </c>
      <c r="J83" s="44">
        <v>439.11</v>
      </c>
      <c r="K83" s="44">
        <v>465.12</v>
      </c>
      <c r="L83" s="44">
        <v>1084.77</v>
      </c>
      <c r="M83" s="44">
        <v>1086.3</v>
      </c>
      <c r="N83" s="44">
        <v>175.95</v>
      </c>
      <c r="O83" s="44">
        <v>9166.06</v>
      </c>
      <c r="P83" s="39">
        <f t="shared" si="14"/>
        <v>10095.289999999999</v>
      </c>
      <c r="Q83" s="39">
        <f t="shared" si="15"/>
        <v>5204.7100000000009</v>
      </c>
      <c r="R83" s="11">
        <v>1134.4000000000001</v>
      </c>
      <c r="S83" s="11">
        <v>1136</v>
      </c>
    </row>
    <row r="84" spans="2:19" s="56" customFormat="1" x14ac:dyDescent="0.2">
      <c r="B84" s="30" t="s">
        <v>379</v>
      </c>
      <c r="C84" s="2" t="s">
        <v>30</v>
      </c>
      <c r="D84" s="2" t="s">
        <v>233</v>
      </c>
      <c r="E84" s="2" t="s">
        <v>18</v>
      </c>
      <c r="F84" s="2" t="s">
        <v>22</v>
      </c>
      <c r="G84" s="44">
        <v>20000</v>
      </c>
      <c r="H84" s="39">
        <v>0</v>
      </c>
      <c r="I84" s="44">
        <v>25</v>
      </c>
      <c r="J84" s="44">
        <v>574</v>
      </c>
      <c r="K84" s="44">
        <v>608</v>
      </c>
      <c r="L84" s="44">
        <v>1418</v>
      </c>
      <c r="M84" s="44">
        <v>1420</v>
      </c>
      <c r="N84" s="44">
        <v>230</v>
      </c>
      <c r="O84" s="44">
        <v>4815.5600000000004</v>
      </c>
      <c r="P84" s="45">
        <f t="shared" si="14"/>
        <v>6022.56</v>
      </c>
      <c r="Q84" s="45">
        <f t="shared" si="15"/>
        <v>13977.439999999999</v>
      </c>
      <c r="R84" s="11">
        <v>1031.76</v>
      </c>
      <c r="S84" s="11">
        <v>1033.21</v>
      </c>
    </row>
    <row r="85" spans="2:19" s="56" customFormat="1" x14ac:dyDescent="0.2">
      <c r="B85" s="2" t="s">
        <v>375</v>
      </c>
      <c r="C85" s="2" t="s">
        <v>30</v>
      </c>
      <c r="D85" s="2" t="s">
        <v>230</v>
      </c>
      <c r="E85" s="2" t="s">
        <v>18</v>
      </c>
      <c r="F85" s="2" t="s">
        <v>19</v>
      </c>
      <c r="G85" s="39">
        <v>17000</v>
      </c>
      <c r="H85" s="39">
        <v>0</v>
      </c>
      <c r="I85" s="39">
        <v>25</v>
      </c>
      <c r="J85" s="39">
        <v>487.9</v>
      </c>
      <c r="K85" s="39">
        <v>516.79999999999995</v>
      </c>
      <c r="L85" s="39">
        <v>1205.3</v>
      </c>
      <c r="M85" s="39">
        <v>1207</v>
      </c>
      <c r="N85" s="39">
        <v>195.5</v>
      </c>
      <c r="O85" s="39">
        <v>6684</v>
      </c>
      <c r="P85" s="40">
        <f t="shared" si="14"/>
        <v>7713.7</v>
      </c>
      <c r="Q85" s="40">
        <f t="shared" si="15"/>
        <v>9286.2999999999993</v>
      </c>
      <c r="R85" s="11">
        <v>1068.2</v>
      </c>
      <c r="S85" s="11">
        <v>1069.71</v>
      </c>
    </row>
    <row r="86" spans="2:19" s="56" customFormat="1" x14ac:dyDescent="0.2">
      <c r="B86" s="33" t="s">
        <v>374</v>
      </c>
      <c r="C86" s="2" t="s">
        <v>30</v>
      </c>
      <c r="D86" s="2" t="s">
        <v>106</v>
      </c>
      <c r="E86" s="2" t="s">
        <v>18</v>
      </c>
      <c r="F86" s="2" t="s">
        <v>19</v>
      </c>
      <c r="G86" s="39">
        <v>14850</v>
      </c>
      <c r="H86" s="39">
        <v>0</v>
      </c>
      <c r="I86" s="39">
        <v>25</v>
      </c>
      <c r="J86" s="39">
        <v>426.2</v>
      </c>
      <c r="K86" s="39">
        <v>451.44</v>
      </c>
      <c r="L86" s="39">
        <v>1052.8699999999999</v>
      </c>
      <c r="M86" s="39">
        <v>1054.3499999999999</v>
      </c>
      <c r="N86" s="39">
        <v>170.78</v>
      </c>
      <c r="O86" s="39">
        <v>7855</v>
      </c>
      <c r="P86" s="40">
        <f t="shared" si="14"/>
        <v>8757.64</v>
      </c>
      <c r="Q86" s="40">
        <f t="shared" si="15"/>
        <v>6092.3600000000006</v>
      </c>
      <c r="R86" s="11">
        <v>992.6</v>
      </c>
      <c r="S86" s="11">
        <v>994</v>
      </c>
    </row>
    <row r="87" spans="2:19" s="56" customFormat="1" x14ac:dyDescent="0.2">
      <c r="B87" s="7" t="s">
        <v>376</v>
      </c>
      <c r="C87" s="2" t="s">
        <v>30</v>
      </c>
      <c r="D87" s="2" t="s">
        <v>131</v>
      </c>
      <c r="E87" s="2" t="s">
        <v>18</v>
      </c>
      <c r="F87" s="2" t="s">
        <v>22</v>
      </c>
      <c r="G87" s="39">
        <v>19000</v>
      </c>
      <c r="H87" s="39">
        <v>0</v>
      </c>
      <c r="I87" s="39">
        <v>25</v>
      </c>
      <c r="J87" s="39">
        <v>545.29999999999995</v>
      </c>
      <c r="K87" s="39">
        <v>577.6</v>
      </c>
      <c r="L87" s="39">
        <v>1347.1</v>
      </c>
      <c r="M87" s="39">
        <v>1349</v>
      </c>
      <c r="N87" s="39">
        <v>218.5</v>
      </c>
      <c r="O87" s="39">
        <v>8231.65</v>
      </c>
      <c r="P87" s="40">
        <f t="shared" si="14"/>
        <v>9379.5499999999993</v>
      </c>
      <c r="Q87" s="40">
        <f t="shared" si="15"/>
        <v>9620.4500000000007</v>
      </c>
      <c r="R87" s="11">
        <v>1063.5</v>
      </c>
      <c r="S87" s="11">
        <v>1065</v>
      </c>
    </row>
    <row r="88" spans="2:19" s="56" customFormat="1" x14ac:dyDescent="0.2">
      <c r="B88" s="5" t="s">
        <v>318</v>
      </c>
      <c r="C88" s="2" t="s">
        <v>30</v>
      </c>
      <c r="D88" s="5" t="s">
        <v>106</v>
      </c>
      <c r="E88" s="5" t="s">
        <v>18</v>
      </c>
      <c r="F88" s="5" t="s">
        <v>19</v>
      </c>
      <c r="G88" s="45">
        <v>14000</v>
      </c>
      <c r="H88" s="45">
        <v>0</v>
      </c>
      <c r="I88" s="45">
        <v>25</v>
      </c>
      <c r="J88" s="45">
        <v>401.8</v>
      </c>
      <c r="K88" s="45">
        <v>425.6</v>
      </c>
      <c r="L88" s="45">
        <v>992.6</v>
      </c>
      <c r="M88" s="45">
        <v>994</v>
      </c>
      <c r="N88" s="45">
        <v>161</v>
      </c>
      <c r="O88" s="45">
        <v>3800</v>
      </c>
      <c r="P88" s="45">
        <f t="shared" si="14"/>
        <v>4652.3999999999996</v>
      </c>
      <c r="Q88" s="45">
        <f t="shared" si="15"/>
        <v>9347.6</v>
      </c>
      <c r="R88" s="11">
        <v>992.6</v>
      </c>
      <c r="S88" s="11">
        <v>994</v>
      </c>
    </row>
    <row r="89" spans="2:19" s="56" customFormat="1" x14ac:dyDescent="0.2">
      <c r="B89" s="29" t="s">
        <v>377</v>
      </c>
      <c r="C89" s="2" t="s">
        <v>30</v>
      </c>
      <c r="D89" s="2" t="s">
        <v>233</v>
      </c>
      <c r="E89" s="2" t="s">
        <v>18</v>
      </c>
      <c r="F89" s="2" t="s">
        <v>22</v>
      </c>
      <c r="G89" s="39">
        <v>16000</v>
      </c>
      <c r="H89" s="39">
        <v>0</v>
      </c>
      <c r="I89" s="39">
        <v>25</v>
      </c>
      <c r="J89" s="39">
        <v>459.2</v>
      </c>
      <c r="K89" s="39">
        <v>486.4</v>
      </c>
      <c r="L89" s="39">
        <v>1134.4000000000001</v>
      </c>
      <c r="M89" s="39">
        <v>1136</v>
      </c>
      <c r="N89" s="39">
        <v>184</v>
      </c>
      <c r="O89" s="39">
        <v>1000</v>
      </c>
      <c r="P89" s="40">
        <f t="shared" si="14"/>
        <v>1970.6</v>
      </c>
      <c r="Q89" s="40">
        <f t="shared" si="15"/>
        <v>14029.4</v>
      </c>
      <c r="R89" s="11">
        <v>1013.87</v>
      </c>
      <c r="S89" s="11">
        <v>1015.3</v>
      </c>
    </row>
    <row r="90" spans="2:19" s="56" customFormat="1" x14ac:dyDescent="0.2">
      <c r="B90" s="7" t="s">
        <v>148</v>
      </c>
      <c r="C90" s="2" t="s">
        <v>30</v>
      </c>
      <c r="D90" s="2" t="s">
        <v>131</v>
      </c>
      <c r="E90" s="2" t="s">
        <v>18</v>
      </c>
      <c r="F90" s="2" t="s">
        <v>22</v>
      </c>
      <c r="G90" s="39">
        <v>14552.31</v>
      </c>
      <c r="H90" s="39">
        <v>0</v>
      </c>
      <c r="I90" s="39">
        <v>25</v>
      </c>
      <c r="J90" s="39">
        <v>417.65</v>
      </c>
      <c r="K90" s="39">
        <v>442.39</v>
      </c>
      <c r="L90" s="39">
        <v>1031.76</v>
      </c>
      <c r="M90" s="39">
        <v>1033.21</v>
      </c>
      <c r="N90" s="39">
        <v>167.35</v>
      </c>
      <c r="O90" s="39">
        <v>1980</v>
      </c>
      <c r="P90" s="40">
        <f t="shared" si="14"/>
        <v>2865.04</v>
      </c>
      <c r="Q90" s="40">
        <f t="shared" si="15"/>
        <v>11687.27</v>
      </c>
      <c r="R90" s="11">
        <v>992.6</v>
      </c>
      <c r="S90" s="11">
        <v>994</v>
      </c>
    </row>
    <row r="91" spans="2:19" s="56" customFormat="1" x14ac:dyDescent="0.2">
      <c r="B91" s="2" t="s">
        <v>532</v>
      </c>
      <c r="C91" s="2" t="s">
        <v>30</v>
      </c>
      <c r="D91" s="2" t="s">
        <v>31</v>
      </c>
      <c r="E91" s="2" t="s">
        <v>18</v>
      </c>
      <c r="F91" s="2" t="s">
        <v>22</v>
      </c>
      <c r="G91" s="39">
        <v>15066.29</v>
      </c>
      <c r="H91" s="39">
        <v>0</v>
      </c>
      <c r="I91" s="39">
        <v>25</v>
      </c>
      <c r="J91" s="39">
        <v>432.4</v>
      </c>
      <c r="K91" s="39">
        <v>458.02</v>
      </c>
      <c r="L91" s="39">
        <v>1068.2</v>
      </c>
      <c r="M91" s="39">
        <v>1069.71</v>
      </c>
      <c r="N91" s="39">
        <v>173.26</v>
      </c>
      <c r="O91" s="39">
        <v>6106.99</v>
      </c>
      <c r="P91" s="40">
        <f t="shared" si="14"/>
        <v>7022.41</v>
      </c>
      <c r="Q91" s="40">
        <f t="shared" si="15"/>
        <v>8043.880000000001</v>
      </c>
      <c r="R91" s="11">
        <v>992.6</v>
      </c>
      <c r="S91" s="11">
        <v>994</v>
      </c>
    </row>
    <row r="92" spans="2:19" s="56" customFormat="1" x14ac:dyDescent="0.2">
      <c r="B92" s="2" t="s">
        <v>462</v>
      </c>
      <c r="C92" s="2" t="s">
        <v>30</v>
      </c>
      <c r="D92" s="2" t="s">
        <v>233</v>
      </c>
      <c r="E92" s="2" t="s">
        <v>18</v>
      </c>
      <c r="F92" s="2" t="s">
        <v>22</v>
      </c>
      <c r="G92" s="39">
        <v>15000</v>
      </c>
      <c r="H92" s="39">
        <v>0</v>
      </c>
      <c r="I92" s="39">
        <v>25</v>
      </c>
      <c r="J92" s="39">
        <v>430.5</v>
      </c>
      <c r="K92" s="39">
        <v>456</v>
      </c>
      <c r="L92" s="39">
        <v>1063.5</v>
      </c>
      <c r="M92" s="39">
        <v>1065</v>
      </c>
      <c r="N92" s="39">
        <v>172.5</v>
      </c>
      <c r="O92" s="39">
        <v>7864.78</v>
      </c>
      <c r="P92" s="40">
        <f t="shared" si="14"/>
        <v>8776.2799999999988</v>
      </c>
      <c r="Q92" s="40">
        <f t="shared" si="15"/>
        <v>6223.7200000000012</v>
      </c>
      <c r="R92" s="11">
        <v>1329.38</v>
      </c>
      <c r="S92" s="11">
        <v>1331.25</v>
      </c>
    </row>
    <row r="93" spans="2:19" s="56" customFormat="1" x14ac:dyDescent="0.2">
      <c r="B93" s="2" t="s">
        <v>294</v>
      </c>
      <c r="C93" s="2" t="s">
        <v>30</v>
      </c>
      <c r="D93" s="2" t="s">
        <v>106</v>
      </c>
      <c r="E93" s="2" t="s">
        <v>18</v>
      </c>
      <c r="F93" s="2" t="s">
        <v>19</v>
      </c>
      <c r="G93" s="39">
        <v>14000</v>
      </c>
      <c r="H93" s="39">
        <v>0</v>
      </c>
      <c r="I93" s="39">
        <v>25</v>
      </c>
      <c r="J93" s="39">
        <v>401.8</v>
      </c>
      <c r="K93" s="39">
        <v>425.6</v>
      </c>
      <c r="L93" s="39">
        <v>992.6</v>
      </c>
      <c r="M93" s="39">
        <v>994</v>
      </c>
      <c r="N93" s="39">
        <v>161</v>
      </c>
      <c r="O93" s="39">
        <v>3377.12</v>
      </c>
      <c r="P93" s="40">
        <f t="shared" si="14"/>
        <v>4229.5200000000004</v>
      </c>
      <c r="Q93" s="40">
        <f t="shared" si="15"/>
        <v>9770.48</v>
      </c>
      <c r="R93" s="11">
        <v>1052.8699999999999</v>
      </c>
      <c r="S93" s="11">
        <v>1054.3499999999999</v>
      </c>
    </row>
    <row r="94" spans="2:19" s="56" customFormat="1" ht="11.25" customHeight="1" x14ac:dyDescent="0.2">
      <c r="B94" s="29" t="s">
        <v>251</v>
      </c>
      <c r="C94" s="2" t="s">
        <v>30</v>
      </c>
      <c r="D94" s="2" t="s">
        <v>106</v>
      </c>
      <c r="E94" s="2" t="s">
        <v>18</v>
      </c>
      <c r="F94" s="2" t="s">
        <v>19</v>
      </c>
      <c r="G94" s="39">
        <v>15000</v>
      </c>
      <c r="H94" s="39">
        <v>0</v>
      </c>
      <c r="I94" s="39">
        <v>25</v>
      </c>
      <c r="J94" s="39">
        <v>430.5</v>
      </c>
      <c r="K94" s="39">
        <v>456</v>
      </c>
      <c r="L94" s="39">
        <v>1063.5</v>
      </c>
      <c r="M94" s="39">
        <v>1065</v>
      </c>
      <c r="N94" s="39">
        <v>172.5</v>
      </c>
      <c r="O94" s="39">
        <v>7584</v>
      </c>
      <c r="P94" s="40">
        <f t="shared" si="14"/>
        <v>8495.5</v>
      </c>
      <c r="Q94" s="40">
        <f t="shared" si="15"/>
        <v>6504.5</v>
      </c>
      <c r="R94" s="12"/>
      <c r="S94" s="12"/>
    </row>
    <row r="95" spans="2:19" s="56" customFormat="1" x14ac:dyDescent="0.2">
      <c r="B95" s="2" t="s">
        <v>378</v>
      </c>
      <c r="C95" s="2" t="s">
        <v>30</v>
      </c>
      <c r="D95" s="2" t="s">
        <v>106</v>
      </c>
      <c r="E95" s="2" t="s">
        <v>18</v>
      </c>
      <c r="F95" s="2" t="s">
        <v>19</v>
      </c>
      <c r="G95" s="39">
        <v>14000</v>
      </c>
      <c r="H95" s="39">
        <v>0</v>
      </c>
      <c r="I95" s="39">
        <v>25</v>
      </c>
      <c r="J95" s="39">
        <v>401.8</v>
      </c>
      <c r="K95" s="39">
        <v>425.6</v>
      </c>
      <c r="L95" s="39">
        <v>992.6</v>
      </c>
      <c r="M95" s="39">
        <v>994</v>
      </c>
      <c r="N95" s="39">
        <v>161</v>
      </c>
      <c r="O95" s="39">
        <v>6622.2</v>
      </c>
      <c r="P95" s="40">
        <f t="shared" si="14"/>
        <v>7474.6</v>
      </c>
      <c r="Q95" s="40">
        <f t="shared" si="15"/>
        <v>6525.4</v>
      </c>
      <c r="R95" s="12"/>
      <c r="S95" s="12"/>
    </row>
    <row r="96" spans="2:19" s="56" customFormat="1" x14ac:dyDescent="0.2">
      <c r="B96" s="2" t="s">
        <v>222</v>
      </c>
      <c r="C96" s="2" t="s">
        <v>30</v>
      </c>
      <c r="D96" s="2" t="s">
        <v>106</v>
      </c>
      <c r="E96" s="2" t="s">
        <v>18</v>
      </c>
      <c r="F96" s="2" t="s">
        <v>19</v>
      </c>
      <c r="G96" s="39">
        <v>14300</v>
      </c>
      <c r="H96" s="39">
        <v>0</v>
      </c>
      <c r="I96" s="39">
        <v>25</v>
      </c>
      <c r="J96" s="39">
        <v>410.41</v>
      </c>
      <c r="K96" s="39">
        <v>434.72</v>
      </c>
      <c r="L96" s="39">
        <v>1013.87</v>
      </c>
      <c r="M96" s="39">
        <v>1015.3</v>
      </c>
      <c r="N96" s="39">
        <v>164.45</v>
      </c>
      <c r="O96" s="39">
        <v>2100</v>
      </c>
      <c r="P96" s="40">
        <f t="shared" si="14"/>
        <v>2970.13</v>
      </c>
      <c r="Q96" s="40">
        <f t="shared" si="15"/>
        <v>11329.869999999999</v>
      </c>
      <c r="R96" s="11">
        <v>1418</v>
      </c>
      <c r="S96" s="11">
        <v>1420</v>
      </c>
    </row>
    <row r="97" spans="1:1897" s="16" customFormat="1" ht="12.75" x14ac:dyDescent="0.2">
      <c r="A97" s="17"/>
      <c r="B97" s="2" t="s">
        <v>243</v>
      </c>
      <c r="C97" s="2" t="s">
        <v>30</v>
      </c>
      <c r="D97" s="2" t="s">
        <v>106</v>
      </c>
      <c r="E97" s="2" t="s">
        <v>18</v>
      </c>
      <c r="F97" s="2" t="s">
        <v>19</v>
      </c>
      <c r="G97" s="39">
        <v>14000</v>
      </c>
      <c r="H97" s="39">
        <v>0</v>
      </c>
      <c r="I97" s="39">
        <v>25</v>
      </c>
      <c r="J97" s="39">
        <v>401.8</v>
      </c>
      <c r="K97" s="39">
        <v>425.6</v>
      </c>
      <c r="L97" s="39">
        <v>992.6</v>
      </c>
      <c r="M97" s="39">
        <v>994</v>
      </c>
      <c r="N97" s="39">
        <v>161</v>
      </c>
      <c r="O97" s="39">
        <v>3000</v>
      </c>
      <c r="P97" s="40">
        <f t="shared" si="14"/>
        <v>3852.4</v>
      </c>
      <c r="Q97" s="40">
        <f t="shared" si="15"/>
        <v>10147.6</v>
      </c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17"/>
      <c r="JP97" s="17"/>
      <c r="JQ97" s="17"/>
      <c r="JR97" s="17"/>
      <c r="JS97" s="17"/>
      <c r="JT97" s="17"/>
      <c r="JU97" s="17"/>
      <c r="JV97" s="17"/>
      <c r="JW97" s="17"/>
      <c r="JX97" s="17"/>
      <c r="JY97" s="17"/>
      <c r="JZ97" s="17"/>
      <c r="KA97" s="17"/>
      <c r="KB97" s="17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  <c r="LQ97" s="17"/>
      <c r="LR97" s="17"/>
      <c r="LS97" s="17"/>
      <c r="LT97" s="17"/>
      <c r="LU97" s="17"/>
      <c r="LV97" s="17"/>
      <c r="LW97" s="17"/>
      <c r="LX97" s="17"/>
      <c r="LY97" s="17"/>
      <c r="LZ97" s="17"/>
      <c r="MA97" s="17"/>
      <c r="MB97" s="17"/>
      <c r="MC97" s="17"/>
      <c r="MD97" s="17"/>
      <c r="ME97" s="17"/>
      <c r="MF97" s="17"/>
      <c r="MG97" s="17"/>
      <c r="MH97" s="17"/>
      <c r="MI97" s="17"/>
      <c r="MJ97" s="17"/>
      <c r="MK97" s="17"/>
      <c r="ML97" s="17"/>
      <c r="MM97" s="17"/>
      <c r="MN97" s="17"/>
      <c r="MO97" s="17"/>
      <c r="MP97" s="17"/>
      <c r="MQ97" s="17"/>
      <c r="MR97" s="17"/>
      <c r="MS97" s="17"/>
      <c r="MT97" s="17"/>
      <c r="MU97" s="17"/>
      <c r="MV97" s="17"/>
      <c r="MW97" s="17"/>
      <c r="MX97" s="17"/>
      <c r="MY97" s="17"/>
      <c r="MZ97" s="17"/>
      <c r="NA97" s="17"/>
      <c r="NB97" s="17"/>
      <c r="NC97" s="17"/>
      <c r="ND97" s="17"/>
      <c r="NE97" s="17"/>
      <c r="NF97" s="17"/>
      <c r="NG97" s="17"/>
      <c r="NH97" s="17"/>
      <c r="NI97" s="17"/>
      <c r="NJ97" s="17"/>
      <c r="NK97" s="17"/>
      <c r="NL97" s="17"/>
      <c r="NM97" s="17"/>
      <c r="NN97" s="17"/>
      <c r="NO97" s="17"/>
      <c r="NP97" s="17"/>
      <c r="NQ97" s="17"/>
      <c r="NR97" s="17"/>
      <c r="NS97" s="17"/>
      <c r="NT97" s="17"/>
      <c r="NU97" s="17"/>
      <c r="NV97" s="17"/>
      <c r="NW97" s="17"/>
      <c r="NX97" s="17"/>
      <c r="NY97" s="17"/>
      <c r="NZ97" s="17"/>
      <c r="OA97" s="17"/>
      <c r="OB97" s="17"/>
      <c r="OC97" s="17"/>
      <c r="OD97" s="17"/>
      <c r="OE97" s="17"/>
      <c r="OF97" s="17"/>
      <c r="OG97" s="17"/>
      <c r="OH97" s="17"/>
      <c r="OI97" s="17"/>
      <c r="OJ97" s="17"/>
      <c r="OK97" s="17"/>
      <c r="OL97" s="17"/>
      <c r="OM97" s="17"/>
      <c r="ON97" s="17"/>
      <c r="OO97" s="17"/>
      <c r="OP97" s="17"/>
      <c r="OQ97" s="17"/>
      <c r="OR97" s="17"/>
      <c r="OS97" s="17"/>
      <c r="OT97" s="17"/>
      <c r="OU97" s="17"/>
      <c r="OV97" s="17"/>
      <c r="OW97" s="17"/>
      <c r="OX97" s="17"/>
      <c r="OY97" s="17"/>
      <c r="OZ97" s="17"/>
      <c r="PA97" s="17"/>
      <c r="PB97" s="17"/>
      <c r="PC97" s="17"/>
      <c r="PD97" s="17"/>
      <c r="PE97" s="17"/>
      <c r="PF97" s="17"/>
      <c r="PG97" s="17"/>
      <c r="PH97" s="17"/>
      <c r="PI97" s="17"/>
      <c r="PJ97" s="17"/>
      <c r="PK97" s="17"/>
      <c r="PL97" s="17"/>
      <c r="PM97" s="17"/>
      <c r="PN97" s="17"/>
      <c r="PO97" s="17"/>
      <c r="PP97" s="17"/>
      <c r="PQ97" s="17"/>
      <c r="PR97" s="17"/>
      <c r="PS97" s="17"/>
      <c r="PT97" s="17"/>
      <c r="PU97" s="17"/>
      <c r="PV97" s="17"/>
      <c r="PW97" s="17"/>
      <c r="PX97" s="17"/>
      <c r="PY97" s="17"/>
      <c r="PZ97" s="17"/>
      <c r="QA97" s="17"/>
      <c r="QB97" s="17"/>
      <c r="QC97" s="17"/>
      <c r="QD97" s="17"/>
      <c r="QE97" s="17"/>
      <c r="QF97" s="17"/>
      <c r="QG97" s="17"/>
      <c r="QH97" s="17"/>
      <c r="QI97" s="17"/>
      <c r="QJ97" s="17"/>
      <c r="QK97" s="17"/>
      <c r="QL97" s="17"/>
      <c r="QM97" s="17"/>
      <c r="QN97" s="17"/>
      <c r="QO97" s="17"/>
      <c r="QP97" s="17"/>
      <c r="QQ97" s="17"/>
      <c r="QR97" s="17"/>
      <c r="QS97" s="17"/>
      <c r="QT97" s="17"/>
      <c r="QU97" s="17"/>
      <c r="QV97" s="17"/>
      <c r="QW97" s="17"/>
      <c r="QX97" s="17"/>
      <c r="QY97" s="17"/>
      <c r="QZ97" s="17"/>
      <c r="RA97" s="17"/>
      <c r="RB97" s="17"/>
      <c r="RC97" s="17"/>
      <c r="RD97" s="17"/>
      <c r="RE97" s="17"/>
      <c r="RF97" s="17"/>
      <c r="RG97" s="17"/>
      <c r="RH97" s="17"/>
      <c r="RI97" s="17"/>
      <c r="RJ97" s="17"/>
      <c r="RK97" s="17"/>
      <c r="RL97" s="17"/>
      <c r="RM97" s="17"/>
      <c r="RN97" s="17"/>
      <c r="RO97" s="17"/>
      <c r="RP97" s="17"/>
      <c r="RQ97" s="17"/>
      <c r="RR97" s="17"/>
      <c r="RS97" s="17"/>
      <c r="RT97" s="17"/>
      <c r="RU97" s="17"/>
      <c r="RV97" s="17"/>
      <c r="RW97" s="17"/>
      <c r="RX97" s="17"/>
      <c r="RY97" s="17"/>
      <c r="RZ97" s="17"/>
      <c r="SA97" s="17"/>
      <c r="SB97" s="17"/>
      <c r="SC97" s="17"/>
      <c r="SD97" s="17"/>
      <c r="SE97" s="17"/>
      <c r="SF97" s="17"/>
      <c r="SG97" s="17"/>
      <c r="SH97" s="17"/>
      <c r="SI97" s="17"/>
      <c r="SJ97" s="17"/>
      <c r="SK97" s="17"/>
      <c r="SL97" s="17"/>
      <c r="SM97" s="17"/>
      <c r="SN97" s="17"/>
      <c r="SO97" s="17"/>
      <c r="SP97" s="17"/>
      <c r="SQ97" s="17"/>
      <c r="SR97" s="17"/>
      <c r="SS97" s="17"/>
      <c r="ST97" s="17"/>
      <c r="SU97" s="17"/>
      <c r="SV97" s="17"/>
      <c r="SW97" s="17"/>
      <c r="SX97" s="17"/>
      <c r="SY97" s="17"/>
      <c r="SZ97" s="17"/>
      <c r="TA97" s="17"/>
      <c r="TB97" s="17"/>
      <c r="TC97" s="17"/>
      <c r="TD97" s="17"/>
      <c r="TE97" s="17"/>
      <c r="TF97" s="17"/>
      <c r="TG97" s="17"/>
      <c r="TH97" s="17"/>
      <c r="TI97" s="17"/>
      <c r="TJ97" s="17"/>
      <c r="TK97" s="17"/>
      <c r="TL97" s="17"/>
      <c r="TM97" s="17"/>
      <c r="TN97" s="17"/>
      <c r="TO97" s="17"/>
      <c r="TP97" s="17"/>
      <c r="TQ97" s="17"/>
      <c r="TR97" s="17"/>
      <c r="TS97" s="17"/>
      <c r="TT97" s="17"/>
      <c r="TU97" s="17"/>
      <c r="TV97" s="17"/>
      <c r="TW97" s="17"/>
      <c r="TX97" s="17"/>
      <c r="TY97" s="17"/>
      <c r="TZ97" s="17"/>
      <c r="UA97" s="17"/>
      <c r="UB97" s="17"/>
      <c r="UC97" s="17"/>
      <c r="UD97" s="17"/>
      <c r="UE97" s="17"/>
      <c r="UF97" s="17"/>
      <c r="UG97" s="17"/>
      <c r="UH97" s="17"/>
      <c r="UI97" s="17"/>
      <c r="UJ97" s="17"/>
      <c r="UK97" s="17"/>
      <c r="UL97" s="17"/>
      <c r="UM97" s="17"/>
      <c r="UN97" s="17"/>
      <c r="UO97" s="17"/>
      <c r="UP97" s="17"/>
      <c r="UQ97" s="17"/>
      <c r="UR97" s="17"/>
      <c r="US97" s="17"/>
      <c r="UT97" s="17"/>
      <c r="UU97" s="17"/>
      <c r="UV97" s="17"/>
      <c r="UW97" s="17"/>
      <c r="UX97" s="17"/>
      <c r="UY97" s="17"/>
      <c r="UZ97" s="17"/>
      <c r="VA97" s="17"/>
      <c r="VB97" s="17"/>
      <c r="VC97" s="17"/>
      <c r="VD97" s="17"/>
      <c r="VE97" s="17"/>
      <c r="VF97" s="17"/>
      <c r="VG97" s="17"/>
      <c r="VH97" s="17"/>
      <c r="VI97" s="17"/>
      <c r="VJ97" s="17"/>
      <c r="VK97" s="17"/>
      <c r="VL97" s="17"/>
      <c r="VM97" s="17"/>
      <c r="VN97" s="17"/>
      <c r="VO97" s="17"/>
      <c r="VP97" s="17"/>
      <c r="VQ97" s="17"/>
      <c r="VR97" s="17"/>
      <c r="VS97" s="17"/>
      <c r="VT97" s="17"/>
      <c r="VU97" s="17"/>
      <c r="VV97" s="17"/>
      <c r="VW97" s="17"/>
      <c r="VX97" s="17"/>
      <c r="VY97" s="17"/>
      <c r="VZ97" s="17"/>
      <c r="WA97" s="17"/>
      <c r="WB97" s="17"/>
      <c r="WC97" s="17"/>
      <c r="WD97" s="17"/>
      <c r="WE97" s="17"/>
      <c r="WF97" s="17"/>
      <c r="WG97" s="17"/>
      <c r="WH97" s="17"/>
      <c r="WI97" s="17"/>
      <c r="WJ97" s="17"/>
      <c r="WK97" s="17"/>
      <c r="WL97" s="17"/>
      <c r="WM97" s="17"/>
      <c r="WN97" s="17"/>
      <c r="WO97" s="17"/>
      <c r="WP97" s="17"/>
      <c r="WQ97" s="17"/>
      <c r="WR97" s="17"/>
      <c r="WS97" s="17"/>
      <c r="WT97" s="17"/>
      <c r="WU97" s="17"/>
      <c r="WV97" s="17"/>
      <c r="WW97" s="17"/>
      <c r="WX97" s="17"/>
      <c r="WY97" s="17"/>
      <c r="WZ97" s="17"/>
      <c r="XA97" s="17"/>
      <c r="XB97" s="17"/>
      <c r="XC97" s="17"/>
      <c r="XD97" s="17"/>
      <c r="XE97" s="17"/>
      <c r="XF97" s="17"/>
      <c r="XG97" s="17"/>
      <c r="XH97" s="17"/>
      <c r="XI97" s="17"/>
      <c r="XJ97" s="17"/>
      <c r="XK97" s="17"/>
      <c r="XL97" s="17"/>
      <c r="XM97" s="17"/>
      <c r="XN97" s="17"/>
      <c r="XO97" s="17"/>
      <c r="XP97" s="17"/>
      <c r="XQ97" s="17"/>
      <c r="XR97" s="17"/>
      <c r="XS97" s="17"/>
      <c r="XT97" s="17"/>
      <c r="XU97" s="17"/>
      <c r="XV97" s="17"/>
      <c r="XW97" s="17"/>
      <c r="XX97" s="17"/>
      <c r="XY97" s="17"/>
      <c r="XZ97" s="17"/>
      <c r="YA97" s="17"/>
      <c r="YB97" s="17"/>
      <c r="YC97" s="17"/>
      <c r="YD97" s="17"/>
      <c r="YE97" s="17"/>
      <c r="YF97" s="17"/>
      <c r="YG97" s="17"/>
      <c r="YH97" s="17"/>
      <c r="YI97" s="17"/>
      <c r="YJ97" s="17"/>
      <c r="YK97" s="17"/>
      <c r="YL97" s="17"/>
      <c r="YM97" s="17"/>
      <c r="YN97" s="17"/>
      <c r="YO97" s="17"/>
      <c r="YP97" s="17"/>
      <c r="YQ97" s="17"/>
      <c r="YR97" s="17"/>
      <c r="YS97" s="17"/>
      <c r="YT97" s="17"/>
      <c r="YU97" s="17"/>
      <c r="YV97" s="17"/>
      <c r="YW97" s="17"/>
      <c r="YX97" s="17"/>
      <c r="YY97" s="17"/>
      <c r="YZ97" s="17"/>
      <c r="ZA97" s="17"/>
      <c r="ZB97" s="17"/>
      <c r="ZC97" s="17"/>
      <c r="ZD97" s="17"/>
      <c r="ZE97" s="17"/>
      <c r="ZF97" s="17"/>
      <c r="ZG97" s="17"/>
      <c r="ZH97" s="17"/>
      <c r="ZI97" s="17"/>
      <c r="ZJ97" s="17"/>
      <c r="ZK97" s="17"/>
      <c r="ZL97" s="17"/>
      <c r="ZM97" s="17"/>
      <c r="ZN97" s="17"/>
      <c r="ZO97" s="17"/>
      <c r="ZP97" s="17"/>
      <c r="ZQ97" s="17"/>
      <c r="ZR97" s="17"/>
      <c r="ZS97" s="17"/>
      <c r="ZT97" s="17"/>
      <c r="ZU97" s="17"/>
      <c r="ZV97" s="17"/>
      <c r="ZW97" s="17"/>
      <c r="ZX97" s="17"/>
      <c r="ZY97" s="17"/>
      <c r="ZZ97" s="17"/>
      <c r="AAA97" s="17"/>
      <c r="AAB97" s="17"/>
      <c r="AAC97" s="17"/>
      <c r="AAD97" s="17"/>
      <c r="AAE97" s="17"/>
      <c r="AAF97" s="17"/>
      <c r="AAG97" s="17"/>
      <c r="AAH97" s="17"/>
      <c r="AAI97" s="17"/>
      <c r="AAJ97" s="17"/>
      <c r="AAK97" s="17"/>
      <c r="AAL97" s="17"/>
      <c r="AAM97" s="17"/>
      <c r="AAN97" s="17"/>
      <c r="AAO97" s="17"/>
      <c r="AAP97" s="17"/>
      <c r="AAQ97" s="17"/>
      <c r="AAR97" s="17"/>
      <c r="AAS97" s="17"/>
      <c r="AAT97" s="17"/>
      <c r="AAU97" s="17"/>
      <c r="AAV97" s="17"/>
      <c r="AAW97" s="17"/>
      <c r="AAX97" s="17"/>
      <c r="AAY97" s="17"/>
      <c r="AAZ97" s="17"/>
      <c r="ABA97" s="17"/>
      <c r="ABB97" s="17"/>
      <c r="ABC97" s="17"/>
      <c r="ABD97" s="17"/>
      <c r="ABE97" s="17"/>
      <c r="ABF97" s="17"/>
      <c r="ABG97" s="17"/>
      <c r="ABH97" s="17"/>
      <c r="ABI97" s="17"/>
      <c r="ABJ97" s="17"/>
      <c r="ABK97" s="17"/>
      <c r="ABL97" s="17"/>
      <c r="ABM97" s="17"/>
      <c r="ABN97" s="17"/>
      <c r="ABO97" s="17"/>
      <c r="ABP97" s="17"/>
      <c r="ABQ97" s="17"/>
      <c r="ABR97" s="17"/>
      <c r="ABS97" s="17"/>
      <c r="ABT97" s="17"/>
      <c r="ABU97" s="17"/>
      <c r="ABV97" s="17"/>
      <c r="ABW97" s="17"/>
      <c r="ABX97" s="17"/>
      <c r="ABY97" s="17"/>
      <c r="ABZ97" s="17"/>
      <c r="ACA97" s="17"/>
      <c r="ACB97" s="17"/>
      <c r="ACC97" s="17"/>
      <c r="ACD97" s="17"/>
      <c r="ACE97" s="17"/>
      <c r="ACF97" s="17"/>
      <c r="ACG97" s="17"/>
      <c r="ACH97" s="17"/>
      <c r="ACI97" s="17"/>
      <c r="ACJ97" s="17"/>
      <c r="ACK97" s="17"/>
      <c r="ACL97" s="17"/>
      <c r="ACM97" s="17"/>
      <c r="ACN97" s="17"/>
      <c r="ACO97" s="17"/>
      <c r="ACP97" s="17"/>
      <c r="ACQ97" s="17"/>
      <c r="ACR97" s="17"/>
      <c r="ACS97" s="17"/>
      <c r="ACT97" s="17"/>
      <c r="ACU97" s="17"/>
      <c r="ACV97" s="17"/>
      <c r="ACW97" s="17"/>
      <c r="ACX97" s="17"/>
      <c r="ACY97" s="17"/>
      <c r="ACZ97" s="17"/>
      <c r="ADA97" s="17"/>
      <c r="ADB97" s="17"/>
      <c r="ADC97" s="17"/>
      <c r="ADD97" s="17"/>
      <c r="ADE97" s="17"/>
      <c r="ADF97" s="17"/>
      <c r="ADG97" s="17"/>
      <c r="ADH97" s="17"/>
      <c r="ADI97" s="17"/>
      <c r="ADJ97" s="17"/>
      <c r="ADK97" s="17"/>
      <c r="ADL97" s="17"/>
      <c r="ADM97" s="17"/>
      <c r="ADN97" s="17"/>
      <c r="ADO97" s="17"/>
      <c r="ADP97" s="17"/>
      <c r="ADQ97" s="17"/>
      <c r="ADR97" s="17"/>
      <c r="ADS97" s="17"/>
      <c r="ADT97" s="17"/>
      <c r="ADU97" s="17"/>
      <c r="ADV97" s="17"/>
      <c r="ADW97" s="17"/>
      <c r="ADX97" s="17"/>
      <c r="ADY97" s="17"/>
      <c r="ADZ97" s="17"/>
      <c r="AEA97" s="17"/>
      <c r="AEB97" s="17"/>
      <c r="AEC97" s="17"/>
      <c r="AED97" s="17"/>
      <c r="AEE97" s="17"/>
      <c r="AEF97" s="17"/>
      <c r="AEG97" s="17"/>
      <c r="AEH97" s="17"/>
      <c r="AEI97" s="17"/>
      <c r="AEJ97" s="17"/>
      <c r="AEK97" s="17"/>
      <c r="AEL97" s="17"/>
      <c r="AEM97" s="17"/>
      <c r="AEN97" s="17"/>
      <c r="AEO97" s="17"/>
      <c r="AEP97" s="17"/>
      <c r="AEQ97" s="17"/>
      <c r="AER97" s="17"/>
      <c r="AES97" s="17"/>
      <c r="AET97" s="17"/>
      <c r="AEU97" s="17"/>
      <c r="AEV97" s="17"/>
      <c r="AEW97" s="17"/>
      <c r="AEX97" s="17"/>
      <c r="AEY97" s="17"/>
      <c r="AEZ97" s="17"/>
      <c r="AFA97" s="17"/>
      <c r="AFB97" s="17"/>
      <c r="AFC97" s="17"/>
      <c r="AFD97" s="17"/>
      <c r="AFE97" s="17"/>
      <c r="AFF97" s="17"/>
      <c r="AFG97" s="17"/>
      <c r="AFH97" s="17"/>
      <c r="AFI97" s="17"/>
      <c r="AFJ97" s="17"/>
      <c r="AFK97" s="17"/>
      <c r="AFL97" s="17"/>
      <c r="AFM97" s="17"/>
      <c r="AFN97" s="17"/>
      <c r="AFO97" s="17"/>
      <c r="AFP97" s="17"/>
      <c r="AFQ97" s="17"/>
      <c r="AFR97" s="17"/>
      <c r="AFS97" s="17"/>
      <c r="AFT97" s="17"/>
      <c r="AFU97" s="17"/>
      <c r="AFV97" s="17"/>
      <c r="AFW97" s="17"/>
      <c r="AFX97" s="17"/>
      <c r="AFY97" s="17"/>
      <c r="AFZ97" s="17"/>
      <c r="AGA97" s="17"/>
      <c r="AGB97" s="17"/>
      <c r="AGC97" s="17"/>
      <c r="AGD97" s="17"/>
      <c r="AGE97" s="17"/>
      <c r="AGF97" s="17"/>
      <c r="AGG97" s="17"/>
      <c r="AGH97" s="17"/>
      <c r="AGI97" s="17"/>
      <c r="AGJ97" s="17"/>
      <c r="AGK97" s="17"/>
      <c r="AGL97" s="17"/>
      <c r="AGM97" s="17"/>
      <c r="AGN97" s="17"/>
      <c r="AGO97" s="17"/>
      <c r="AGP97" s="17"/>
      <c r="AGQ97" s="17"/>
      <c r="AGR97" s="17"/>
      <c r="AGS97" s="17"/>
      <c r="AGT97" s="17"/>
      <c r="AGU97" s="17"/>
      <c r="AGV97" s="17"/>
      <c r="AGW97" s="17"/>
      <c r="AGX97" s="17"/>
      <c r="AGY97" s="17"/>
      <c r="AGZ97" s="17"/>
      <c r="AHA97" s="17"/>
      <c r="AHB97" s="17"/>
      <c r="AHC97" s="17"/>
      <c r="AHD97" s="17"/>
      <c r="AHE97" s="17"/>
      <c r="AHF97" s="17"/>
      <c r="AHG97" s="17"/>
      <c r="AHH97" s="17"/>
      <c r="AHI97" s="17"/>
      <c r="AHJ97" s="17"/>
      <c r="AHK97" s="17"/>
      <c r="AHL97" s="17"/>
      <c r="AHM97" s="17"/>
      <c r="AHN97" s="17"/>
      <c r="AHO97" s="17"/>
      <c r="AHP97" s="17"/>
      <c r="AHQ97" s="17"/>
      <c r="AHR97" s="17"/>
      <c r="AHS97" s="17"/>
      <c r="AHT97" s="17"/>
      <c r="AHU97" s="17"/>
      <c r="AHV97" s="17"/>
      <c r="AHW97" s="17"/>
      <c r="AHX97" s="17"/>
      <c r="AHY97" s="17"/>
      <c r="AHZ97" s="17"/>
      <c r="AIA97" s="17"/>
      <c r="AIB97" s="17"/>
      <c r="AIC97" s="17"/>
      <c r="AID97" s="17"/>
      <c r="AIE97" s="17"/>
      <c r="AIF97" s="17"/>
      <c r="AIG97" s="17"/>
      <c r="AIH97" s="17"/>
      <c r="AII97" s="17"/>
      <c r="AIJ97" s="17"/>
      <c r="AIK97" s="17"/>
      <c r="AIL97" s="17"/>
      <c r="AIM97" s="17"/>
      <c r="AIN97" s="17"/>
      <c r="AIO97" s="17"/>
      <c r="AIP97" s="17"/>
      <c r="AIQ97" s="17"/>
      <c r="AIR97" s="17"/>
      <c r="AIS97" s="17"/>
      <c r="AIT97" s="17"/>
      <c r="AIU97" s="17"/>
      <c r="AIV97" s="17"/>
      <c r="AIW97" s="17"/>
      <c r="AIX97" s="17"/>
      <c r="AIY97" s="17"/>
      <c r="AIZ97" s="17"/>
      <c r="AJA97" s="17"/>
      <c r="AJB97" s="17"/>
      <c r="AJC97" s="17"/>
      <c r="AJD97" s="17"/>
      <c r="AJE97" s="17"/>
      <c r="AJF97" s="17"/>
      <c r="AJG97" s="17"/>
      <c r="AJH97" s="17"/>
      <c r="AJI97" s="17"/>
      <c r="AJJ97" s="17"/>
      <c r="AJK97" s="17"/>
      <c r="AJL97" s="17"/>
      <c r="AJM97" s="17"/>
      <c r="AJN97" s="17"/>
      <c r="AJO97" s="17"/>
      <c r="AJP97" s="17"/>
      <c r="AJQ97" s="17"/>
      <c r="AJR97" s="17"/>
      <c r="AJS97" s="17"/>
      <c r="AJT97" s="17"/>
      <c r="AJU97" s="17"/>
      <c r="AJV97" s="17"/>
      <c r="AJW97" s="17"/>
      <c r="AJX97" s="17"/>
      <c r="AJY97" s="17"/>
      <c r="AJZ97" s="17"/>
      <c r="AKA97" s="17"/>
      <c r="AKB97" s="17"/>
      <c r="AKC97" s="17"/>
      <c r="AKD97" s="17"/>
      <c r="AKE97" s="17"/>
      <c r="AKF97" s="17"/>
      <c r="AKG97" s="17"/>
      <c r="AKH97" s="17"/>
      <c r="AKI97" s="17"/>
      <c r="AKJ97" s="17"/>
      <c r="AKK97" s="17"/>
      <c r="AKL97" s="17"/>
      <c r="AKM97" s="17"/>
      <c r="AKN97" s="17"/>
      <c r="AKO97" s="17"/>
      <c r="AKP97" s="17"/>
      <c r="AKQ97" s="17"/>
      <c r="AKR97" s="17"/>
      <c r="AKS97" s="17"/>
      <c r="AKT97" s="17"/>
      <c r="AKU97" s="17"/>
      <c r="AKV97" s="17"/>
      <c r="AKW97" s="17"/>
      <c r="AKX97" s="17"/>
      <c r="AKY97" s="17"/>
      <c r="AKZ97" s="17"/>
      <c r="ALA97" s="17"/>
      <c r="ALB97" s="17"/>
      <c r="ALC97" s="17"/>
      <c r="ALD97" s="17"/>
      <c r="ALE97" s="17"/>
      <c r="ALF97" s="17"/>
      <c r="ALG97" s="17"/>
      <c r="ALH97" s="17"/>
      <c r="ALI97" s="17"/>
      <c r="ALJ97" s="17"/>
      <c r="ALK97" s="17"/>
      <c r="ALL97" s="17"/>
      <c r="ALM97" s="17"/>
      <c r="ALN97" s="17"/>
      <c r="ALO97" s="17"/>
      <c r="ALP97" s="17"/>
      <c r="ALQ97" s="17"/>
      <c r="ALR97" s="17"/>
      <c r="ALS97" s="17"/>
      <c r="ALT97" s="17"/>
      <c r="ALU97" s="17"/>
      <c r="ALV97" s="17"/>
      <c r="ALW97" s="17"/>
      <c r="ALX97" s="17"/>
      <c r="ALY97" s="17"/>
      <c r="ALZ97" s="17"/>
      <c r="AMA97" s="17"/>
      <c r="AMB97" s="17"/>
      <c r="AMC97" s="17"/>
      <c r="AMD97" s="17"/>
      <c r="AME97" s="17"/>
      <c r="AMF97" s="17"/>
      <c r="AMG97" s="17"/>
      <c r="AMH97" s="17"/>
      <c r="AMI97" s="17"/>
      <c r="AMJ97" s="17"/>
      <c r="AMK97" s="17"/>
      <c r="AML97" s="17"/>
      <c r="AMM97" s="17"/>
      <c r="AMN97" s="17"/>
      <c r="AMO97" s="17"/>
      <c r="AMP97" s="17"/>
      <c r="AMQ97" s="17"/>
      <c r="AMR97" s="17"/>
      <c r="AMS97" s="17"/>
      <c r="AMT97" s="17"/>
      <c r="AMU97" s="17"/>
      <c r="AMV97" s="17"/>
      <c r="AMW97" s="17"/>
      <c r="AMX97" s="17"/>
      <c r="AMY97" s="17"/>
      <c r="AMZ97" s="17"/>
      <c r="ANA97" s="17"/>
      <c r="ANB97" s="17"/>
      <c r="ANC97" s="17"/>
      <c r="AND97" s="17"/>
      <c r="ANE97" s="17"/>
      <c r="ANF97" s="17"/>
      <c r="ANG97" s="17"/>
      <c r="ANH97" s="17"/>
      <c r="ANI97" s="17"/>
      <c r="ANJ97" s="17"/>
      <c r="ANK97" s="17"/>
      <c r="ANL97" s="17"/>
      <c r="ANM97" s="17"/>
      <c r="ANN97" s="17"/>
      <c r="ANO97" s="17"/>
      <c r="ANP97" s="17"/>
      <c r="ANQ97" s="17"/>
      <c r="ANR97" s="17"/>
      <c r="ANS97" s="17"/>
      <c r="ANT97" s="17"/>
      <c r="ANU97" s="17"/>
      <c r="ANV97" s="17"/>
      <c r="ANW97" s="17"/>
      <c r="ANX97" s="17"/>
      <c r="ANY97" s="17"/>
      <c r="ANZ97" s="17"/>
      <c r="AOA97" s="17"/>
      <c r="AOB97" s="17"/>
      <c r="AOC97" s="17"/>
      <c r="AOD97" s="17"/>
      <c r="AOE97" s="17"/>
      <c r="AOF97" s="17"/>
      <c r="AOG97" s="17"/>
      <c r="AOH97" s="17"/>
      <c r="AOI97" s="17"/>
      <c r="AOJ97" s="17"/>
      <c r="AOK97" s="17"/>
      <c r="AOL97" s="17"/>
      <c r="AOM97" s="17"/>
      <c r="AON97" s="17"/>
      <c r="AOO97" s="17"/>
      <c r="AOP97" s="17"/>
      <c r="AOQ97" s="17"/>
      <c r="AOR97" s="17"/>
      <c r="AOS97" s="17"/>
      <c r="AOT97" s="17"/>
      <c r="AOU97" s="17"/>
      <c r="AOV97" s="17"/>
      <c r="AOW97" s="17"/>
      <c r="AOX97" s="17"/>
      <c r="AOY97" s="17"/>
      <c r="AOZ97" s="17"/>
      <c r="APA97" s="17"/>
      <c r="APB97" s="17"/>
      <c r="APC97" s="17"/>
      <c r="APD97" s="17"/>
      <c r="APE97" s="17"/>
      <c r="APF97" s="17"/>
      <c r="APG97" s="17"/>
      <c r="APH97" s="17"/>
      <c r="API97" s="17"/>
      <c r="APJ97" s="17"/>
      <c r="APK97" s="17"/>
      <c r="APL97" s="17"/>
      <c r="APM97" s="17"/>
      <c r="APN97" s="17"/>
      <c r="APO97" s="17"/>
      <c r="APP97" s="17"/>
      <c r="APQ97" s="17"/>
      <c r="APR97" s="17"/>
      <c r="APS97" s="17"/>
      <c r="APT97" s="17"/>
      <c r="APU97" s="17"/>
      <c r="APV97" s="17"/>
      <c r="APW97" s="17"/>
      <c r="APX97" s="17"/>
      <c r="APY97" s="17"/>
      <c r="APZ97" s="17"/>
      <c r="AQA97" s="17"/>
      <c r="AQB97" s="17"/>
      <c r="AQC97" s="17"/>
      <c r="AQD97" s="17"/>
      <c r="AQE97" s="17"/>
      <c r="AQF97" s="17"/>
      <c r="AQG97" s="17"/>
      <c r="AQH97" s="17"/>
      <c r="AQI97" s="17"/>
      <c r="AQJ97" s="17"/>
      <c r="AQK97" s="17"/>
      <c r="AQL97" s="17"/>
      <c r="AQM97" s="17"/>
      <c r="AQN97" s="17"/>
      <c r="AQO97" s="17"/>
      <c r="AQP97" s="17"/>
      <c r="AQQ97" s="17"/>
      <c r="AQR97" s="17"/>
      <c r="AQS97" s="17"/>
      <c r="AQT97" s="17"/>
      <c r="AQU97" s="17"/>
      <c r="AQV97" s="17"/>
      <c r="AQW97" s="17"/>
      <c r="AQX97" s="17"/>
      <c r="AQY97" s="17"/>
      <c r="AQZ97" s="17"/>
      <c r="ARA97" s="17"/>
      <c r="ARB97" s="17"/>
      <c r="ARC97" s="17"/>
      <c r="ARD97" s="17"/>
      <c r="ARE97" s="17"/>
      <c r="ARF97" s="17"/>
      <c r="ARG97" s="17"/>
      <c r="ARH97" s="17"/>
      <c r="ARI97" s="17"/>
      <c r="ARJ97" s="17"/>
      <c r="ARK97" s="17"/>
      <c r="ARL97" s="17"/>
      <c r="ARM97" s="17"/>
      <c r="ARN97" s="17"/>
      <c r="ARO97" s="17"/>
      <c r="ARP97" s="17"/>
      <c r="ARQ97" s="17"/>
      <c r="ARR97" s="17"/>
      <c r="ARS97" s="17"/>
      <c r="ART97" s="17"/>
      <c r="ARU97" s="17"/>
      <c r="ARV97" s="17"/>
      <c r="ARW97" s="17"/>
      <c r="ARX97" s="17"/>
      <c r="ARY97" s="17"/>
      <c r="ARZ97" s="17"/>
      <c r="ASA97" s="17"/>
      <c r="ASB97" s="17"/>
      <c r="ASC97" s="17"/>
      <c r="ASD97" s="17"/>
      <c r="ASE97" s="17"/>
      <c r="ASF97" s="17"/>
      <c r="ASG97" s="17"/>
      <c r="ASH97" s="17"/>
      <c r="ASI97" s="17"/>
      <c r="ASJ97" s="17"/>
      <c r="ASK97" s="17"/>
      <c r="ASL97" s="17"/>
      <c r="ASM97" s="17"/>
      <c r="ASN97" s="17"/>
      <c r="ASO97" s="17"/>
      <c r="ASP97" s="17"/>
      <c r="ASQ97" s="17"/>
      <c r="ASR97" s="17"/>
      <c r="ASS97" s="17"/>
      <c r="AST97" s="17"/>
      <c r="ASU97" s="17"/>
      <c r="ASV97" s="17"/>
      <c r="ASW97" s="17"/>
      <c r="ASX97" s="17"/>
      <c r="ASY97" s="17"/>
      <c r="ASZ97" s="17"/>
      <c r="ATA97" s="17"/>
      <c r="ATB97" s="17"/>
      <c r="ATC97" s="17"/>
      <c r="ATD97" s="17"/>
      <c r="ATE97" s="17"/>
      <c r="ATF97" s="17"/>
      <c r="ATG97" s="17"/>
      <c r="ATH97" s="17"/>
      <c r="ATI97" s="17"/>
      <c r="ATJ97" s="17"/>
      <c r="ATK97" s="17"/>
      <c r="ATL97" s="17"/>
      <c r="ATM97" s="17"/>
      <c r="ATN97" s="17"/>
      <c r="ATO97" s="17"/>
      <c r="ATP97" s="17"/>
      <c r="ATQ97" s="17"/>
      <c r="ATR97" s="17"/>
      <c r="ATS97" s="17"/>
      <c r="ATT97" s="17"/>
      <c r="ATU97" s="17"/>
      <c r="ATV97" s="17"/>
      <c r="ATW97" s="17"/>
      <c r="ATX97" s="17"/>
      <c r="ATY97" s="17"/>
      <c r="ATZ97" s="17"/>
      <c r="AUA97" s="17"/>
      <c r="AUB97" s="17"/>
      <c r="AUC97" s="17"/>
      <c r="AUD97" s="17"/>
      <c r="AUE97" s="17"/>
      <c r="AUF97" s="17"/>
      <c r="AUG97" s="17"/>
      <c r="AUH97" s="17"/>
      <c r="AUI97" s="17"/>
      <c r="AUJ97" s="17"/>
      <c r="AUK97" s="17"/>
      <c r="AUL97" s="17"/>
      <c r="AUM97" s="17"/>
      <c r="AUN97" s="17"/>
      <c r="AUO97" s="17"/>
      <c r="AUP97" s="17"/>
      <c r="AUQ97" s="17"/>
      <c r="AUR97" s="17"/>
      <c r="AUS97" s="17"/>
      <c r="AUT97" s="17"/>
      <c r="AUU97" s="17"/>
      <c r="AUV97" s="17"/>
      <c r="AUW97" s="17"/>
      <c r="AUX97" s="17"/>
      <c r="AUY97" s="17"/>
      <c r="AUZ97" s="17"/>
      <c r="AVA97" s="17"/>
      <c r="AVB97" s="17"/>
      <c r="AVC97" s="17"/>
      <c r="AVD97" s="17"/>
      <c r="AVE97" s="17"/>
      <c r="AVF97" s="17"/>
      <c r="AVG97" s="17"/>
      <c r="AVH97" s="17"/>
      <c r="AVI97" s="17"/>
      <c r="AVJ97" s="17"/>
      <c r="AVK97" s="17"/>
      <c r="AVL97" s="17"/>
      <c r="AVM97" s="17"/>
      <c r="AVN97" s="17"/>
      <c r="AVO97" s="17"/>
      <c r="AVP97" s="17"/>
      <c r="AVQ97" s="17"/>
      <c r="AVR97" s="17"/>
      <c r="AVS97" s="17"/>
      <c r="AVT97" s="17"/>
      <c r="AVU97" s="17"/>
      <c r="AVV97" s="17"/>
      <c r="AVW97" s="17"/>
      <c r="AVX97" s="17"/>
      <c r="AVY97" s="17"/>
      <c r="AVZ97" s="17"/>
      <c r="AWA97" s="17"/>
      <c r="AWB97" s="17"/>
      <c r="AWC97" s="17"/>
      <c r="AWD97" s="17"/>
      <c r="AWE97" s="17"/>
      <c r="AWF97" s="17"/>
      <c r="AWG97" s="17"/>
      <c r="AWH97" s="17"/>
      <c r="AWI97" s="17"/>
      <c r="AWJ97" s="17"/>
      <c r="AWK97" s="17"/>
      <c r="AWL97" s="17"/>
      <c r="AWM97" s="17"/>
      <c r="AWN97" s="17"/>
      <c r="AWO97" s="17"/>
      <c r="AWP97" s="17"/>
      <c r="AWQ97" s="17"/>
      <c r="AWR97" s="17"/>
      <c r="AWS97" s="17"/>
      <c r="AWT97" s="17"/>
      <c r="AWU97" s="17"/>
      <c r="AWV97" s="17"/>
      <c r="AWW97" s="17"/>
      <c r="AWX97" s="17"/>
      <c r="AWY97" s="17"/>
      <c r="AWZ97" s="17"/>
      <c r="AXA97" s="17"/>
      <c r="AXB97" s="17"/>
      <c r="AXC97" s="17"/>
      <c r="AXD97" s="17"/>
      <c r="AXE97" s="17"/>
      <c r="AXF97" s="17"/>
      <c r="AXG97" s="17"/>
      <c r="AXH97" s="17"/>
      <c r="AXI97" s="17"/>
      <c r="AXJ97" s="17"/>
      <c r="AXK97" s="17"/>
      <c r="AXL97" s="17"/>
      <c r="AXM97" s="17"/>
      <c r="AXN97" s="17"/>
      <c r="AXO97" s="17"/>
      <c r="AXP97" s="17"/>
      <c r="AXQ97" s="17"/>
      <c r="AXR97" s="17"/>
      <c r="AXS97" s="17"/>
      <c r="AXT97" s="17"/>
      <c r="AXU97" s="17"/>
      <c r="AXV97" s="17"/>
      <c r="AXW97" s="17"/>
      <c r="AXX97" s="17"/>
      <c r="AXY97" s="17"/>
      <c r="AXZ97" s="17"/>
      <c r="AYA97" s="17"/>
      <c r="AYB97" s="17"/>
      <c r="AYC97" s="17"/>
      <c r="AYD97" s="17"/>
      <c r="AYE97" s="17"/>
      <c r="AYF97" s="17"/>
      <c r="AYG97" s="17"/>
      <c r="AYH97" s="17"/>
      <c r="AYI97" s="17"/>
      <c r="AYJ97" s="17"/>
      <c r="AYK97" s="17"/>
      <c r="AYL97" s="17"/>
      <c r="AYM97" s="17"/>
      <c r="AYN97" s="17"/>
      <c r="AYO97" s="17"/>
      <c r="AYP97" s="17"/>
      <c r="AYQ97" s="17"/>
      <c r="AYR97" s="17"/>
      <c r="AYS97" s="17"/>
      <c r="AYT97" s="17"/>
      <c r="AYU97" s="17"/>
      <c r="AYV97" s="17"/>
      <c r="AYW97" s="17"/>
      <c r="AYX97" s="17"/>
      <c r="AYY97" s="17"/>
      <c r="AYZ97" s="17"/>
      <c r="AZA97" s="17"/>
      <c r="AZB97" s="17"/>
      <c r="AZC97" s="17"/>
      <c r="AZD97" s="17"/>
      <c r="AZE97" s="17"/>
      <c r="AZF97" s="17"/>
      <c r="AZG97" s="17"/>
      <c r="AZH97" s="17"/>
      <c r="AZI97" s="17"/>
      <c r="AZJ97" s="17"/>
      <c r="AZK97" s="17"/>
      <c r="AZL97" s="17"/>
      <c r="AZM97" s="17"/>
      <c r="AZN97" s="17"/>
      <c r="AZO97" s="17"/>
      <c r="AZP97" s="17"/>
      <c r="AZQ97" s="17"/>
      <c r="AZR97" s="17"/>
      <c r="AZS97" s="17"/>
      <c r="AZT97" s="17"/>
      <c r="AZU97" s="17"/>
      <c r="AZV97" s="17"/>
      <c r="AZW97" s="17"/>
      <c r="AZX97" s="17"/>
      <c r="AZY97" s="17"/>
      <c r="AZZ97" s="17"/>
      <c r="BAA97" s="17"/>
      <c r="BAB97" s="17"/>
      <c r="BAC97" s="17"/>
      <c r="BAD97" s="17"/>
      <c r="BAE97" s="17"/>
      <c r="BAF97" s="17"/>
      <c r="BAG97" s="17"/>
      <c r="BAH97" s="17"/>
      <c r="BAI97" s="17"/>
      <c r="BAJ97" s="17"/>
      <c r="BAK97" s="17"/>
      <c r="BAL97" s="17"/>
      <c r="BAM97" s="17"/>
      <c r="BAN97" s="17"/>
      <c r="BAO97" s="17"/>
      <c r="BAP97" s="17"/>
      <c r="BAQ97" s="17"/>
      <c r="BAR97" s="17"/>
      <c r="BAS97" s="17"/>
      <c r="BAT97" s="17"/>
      <c r="BAU97" s="17"/>
      <c r="BAV97" s="17"/>
      <c r="BAW97" s="17"/>
      <c r="BAX97" s="17"/>
      <c r="BAY97" s="17"/>
      <c r="BAZ97" s="17"/>
      <c r="BBA97" s="17"/>
      <c r="BBB97" s="17"/>
      <c r="BBC97" s="17"/>
      <c r="BBD97" s="17"/>
      <c r="BBE97" s="17"/>
      <c r="BBF97" s="17"/>
      <c r="BBG97" s="17"/>
      <c r="BBH97" s="17"/>
      <c r="BBI97" s="17"/>
      <c r="BBJ97" s="17"/>
      <c r="BBK97" s="17"/>
      <c r="BBL97" s="17"/>
      <c r="BBM97" s="17"/>
      <c r="BBN97" s="17"/>
      <c r="BBO97" s="17"/>
      <c r="BBP97" s="17"/>
      <c r="BBQ97" s="17"/>
      <c r="BBR97" s="17"/>
      <c r="BBS97" s="17"/>
      <c r="BBT97" s="17"/>
      <c r="BBU97" s="17"/>
      <c r="BBV97" s="17"/>
      <c r="BBW97" s="17"/>
      <c r="BBX97" s="17"/>
      <c r="BBY97" s="17"/>
      <c r="BBZ97" s="17"/>
      <c r="BCA97" s="17"/>
      <c r="BCB97" s="17"/>
      <c r="BCC97" s="17"/>
      <c r="BCD97" s="17"/>
      <c r="BCE97" s="17"/>
      <c r="BCF97" s="17"/>
      <c r="BCG97" s="17"/>
      <c r="BCH97" s="17"/>
      <c r="BCI97" s="17"/>
      <c r="BCJ97" s="17"/>
      <c r="BCK97" s="17"/>
      <c r="BCL97" s="17"/>
      <c r="BCM97" s="17"/>
      <c r="BCN97" s="17"/>
      <c r="BCO97" s="17"/>
      <c r="BCP97" s="17"/>
      <c r="BCQ97" s="17"/>
      <c r="BCR97" s="17"/>
      <c r="BCS97" s="17"/>
      <c r="BCT97" s="17"/>
      <c r="BCU97" s="17"/>
      <c r="BCV97" s="17"/>
      <c r="BCW97" s="17"/>
      <c r="BCX97" s="17"/>
      <c r="BCY97" s="17"/>
      <c r="BCZ97" s="17"/>
      <c r="BDA97" s="17"/>
      <c r="BDB97" s="17"/>
      <c r="BDC97" s="17"/>
      <c r="BDD97" s="17"/>
      <c r="BDE97" s="17"/>
      <c r="BDF97" s="17"/>
      <c r="BDG97" s="17"/>
      <c r="BDH97" s="17"/>
      <c r="BDI97" s="17"/>
      <c r="BDJ97" s="17"/>
      <c r="BDK97" s="17"/>
      <c r="BDL97" s="17"/>
      <c r="BDM97" s="17"/>
      <c r="BDN97" s="17"/>
      <c r="BDO97" s="17"/>
      <c r="BDP97" s="17"/>
      <c r="BDQ97" s="17"/>
      <c r="BDR97" s="17"/>
      <c r="BDS97" s="17"/>
      <c r="BDT97" s="17"/>
      <c r="BDU97" s="17"/>
      <c r="BDV97" s="17"/>
      <c r="BDW97" s="17"/>
      <c r="BDX97" s="17"/>
      <c r="BDY97" s="17"/>
      <c r="BDZ97" s="17"/>
      <c r="BEA97" s="17"/>
      <c r="BEB97" s="17"/>
      <c r="BEC97" s="17"/>
      <c r="BED97" s="17"/>
      <c r="BEE97" s="17"/>
      <c r="BEF97" s="17"/>
      <c r="BEG97" s="17"/>
      <c r="BEH97" s="17"/>
      <c r="BEI97" s="17"/>
      <c r="BEJ97" s="17"/>
      <c r="BEK97" s="17"/>
      <c r="BEL97" s="17"/>
      <c r="BEM97" s="17"/>
      <c r="BEN97" s="17"/>
      <c r="BEO97" s="17"/>
      <c r="BEP97" s="17"/>
      <c r="BEQ97" s="17"/>
      <c r="BER97" s="17"/>
      <c r="BES97" s="17"/>
      <c r="BET97" s="17"/>
      <c r="BEU97" s="17"/>
      <c r="BEV97" s="17"/>
      <c r="BEW97" s="17"/>
      <c r="BEX97" s="17"/>
      <c r="BEY97" s="17"/>
      <c r="BEZ97" s="17"/>
      <c r="BFA97" s="17"/>
      <c r="BFB97" s="17"/>
      <c r="BFC97" s="17"/>
      <c r="BFD97" s="17"/>
      <c r="BFE97" s="17"/>
      <c r="BFF97" s="17"/>
      <c r="BFG97" s="17"/>
      <c r="BFH97" s="17"/>
      <c r="BFI97" s="17"/>
      <c r="BFJ97" s="17"/>
      <c r="BFK97" s="17"/>
      <c r="BFL97" s="17"/>
      <c r="BFM97" s="17"/>
      <c r="BFN97" s="17"/>
      <c r="BFO97" s="17"/>
      <c r="BFP97" s="17"/>
      <c r="BFQ97" s="17"/>
      <c r="BFR97" s="17"/>
      <c r="BFS97" s="17"/>
      <c r="BFT97" s="17"/>
      <c r="BFU97" s="17"/>
      <c r="BFV97" s="17"/>
      <c r="BFW97" s="17"/>
      <c r="BFX97" s="17"/>
      <c r="BFY97" s="17"/>
      <c r="BFZ97" s="17"/>
      <c r="BGA97" s="17"/>
      <c r="BGB97" s="17"/>
      <c r="BGC97" s="17"/>
      <c r="BGD97" s="17"/>
      <c r="BGE97" s="17"/>
      <c r="BGF97" s="17"/>
      <c r="BGG97" s="17"/>
      <c r="BGH97" s="17"/>
      <c r="BGI97" s="17"/>
      <c r="BGJ97" s="17"/>
      <c r="BGK97" s="17"/>
      <c r="BGL97" s="17"/>
      <c r="BGM97" s="17"/>
      <c r="BGN97" s="17"/>
      <c r="BGO97" s="17"/>
      <c r="BGP97" s="17"/>
      <c r="BGQ97" s="17"/>
      <c r="BGR97" s="17"/>
      <c r="BGS97" s="17"/>
      <c r="BGT97" s="17"/>
      <c r="BGU97" s="17"/>
      <c r="BGV97" s="17"/>
      <c r="BGW97" s="17"/>
      <c r="BGX97" s="17"/>
      <c r="BGY97" s="17"/>
      <c r="BGZ97" s="17"/>
      <c r="BHA97" s="17"/>
      <c r="BHB97" s="17"/>
      <c r="BHC97" s="17"/>
      <c r="BHD97" s="17"/>
      <c r="BHE97" s="17"/>
      <c r="BHF97" s="17"/>
      <c r="BHG97" s="17"/>
      <c r="BHH97" s="17"/>
      <c r="BHI97" s="17"/>
      <c r="BHJ97" s="17"/>
      <c r="BHK97" s="17"/>
      <c r="BHL97" s="17"/>
      <c r="BHM97" s="17"/>
      <c r="BHN97" s="17"/>
      <c r="BHO97" s="17"/>
      <c r="BHP97" s="17"/>
      <c r="BHQ97" s="17"/>
      <c r="BHR97" s="17"/>
      <c r="BHS97" s="17"/>
      <c r="BHT97" s="17"/>
      <c r="BHU97" s="17"/>
      <c r="BHV97" s="17"/>
      <c r="BHW97" s="17"/>
      <c r="BHX97" s="17"/>
      <c r="BHY97" s="17"/>
      <c r="BHZ97" s="17"/>
      <c r="BIA97" s="17"/>
      <c r="BIB97" s="17"/>
      <c r="BIC97" s="17"/>
      <c r="BID97" s="17"/>
      <c r="BIE97" s="17"/>
      <c r="BIF97" s="17"/>
      <c r="BIG97" s="17"/>
      <c r="BIH97" s="17"/>
      <c r="BII97" s="17"/>
      <c r="BIJ97" s="17"/>
      <c r="BIK97" s="17"/>
      <c r="BIL97" s="17"/>
      <c r="BIM97" s="17"/>
      <c r="BIN97" s="17"/>
      <c r="BIO97" s="17"/>
      <c r="BIP97" s="17"/>
      <c r="BIQ97" s="17"/>
      <c r="BIR97" s="17"/>
      <c r="BIS97" s="17"/>
      <c r="BIT97" s="17"/>
      <c r="BIU97" s="17"/>
      <c r="BIV97" s="17"/>
      <c r="BIW97" s="17"/>
      <c r="BIX97" s="17"/>
      <c r="BIY97" s="17"/>
      <c r="BIZ97" s="17"/>
      <c r="BJA97" s="17"/>
      <c r="BJB97" s="17"/>
      <c r="BJC97" s="17"/>
      <c r="BJD97" s="17"/>
      <c r="BJE97" s="17"/>
      <c r="BJF97" s="17"/>
      <c r="BJG97" s="17"/>
      <c r="BJH97" s="17"/>
      <c r="BJI97" s="17"/>
      <c r="BJJ97" s="17"/>
      <c r="BJK97" s="17"/>
      <c r="BJL97" s="17"/>
      <c r="BJM97" s="17"/>
      <c r="BJN97" s="17"/>
      <c r="BJO97" s="17"/>
      <c r="BJP97" s="17"/>
      <c r="BJQ97" s="17"/>
      <c r="BJR97" s="17"/>
      <c r="BJS97" s="17"/>
      <c r="BJT97" s="17"/>
      <c r="BJU97" s="17"/>
      <c r="BJV97" s="17"/>
      <c r="BJW97" s="17"/>
      <c r="BJX97" s="17"/>
      <c r="BJY97" s="17"/>
      <c r="BJZ97" s="17"/>
      <c r="BKA97" s="17"/>
      <c r="BKB97" s="17"/>
      <c r="BKC97" s="17"/>
      <c r="BKD97" s="17"/>
      <c r="BKE97" s="17"/>
      <c r="BKF97" s="17"/>
      <c r="BKG97" s="17"/>
      <c r="BKH97" s="17"/>
      <c r="BKI97" s="17"/>
      <c r="BKJ97" s="17"/>
      <c r="BKK97" s="17"/>
      <c r="BKL97" s="17"/>
      <c r="BKM97" s="17"/>
      <c r="BKN97" s="17"/>
      <c r="BKO97" s="17"/>
      <c r="BKP97" s="17"/>
      <c r="BKQ97" s="17"/>
      <c r="BKR97" s="17"/>
      <c r="BKS97" s="17"/>
      <c r="BKT97" s="17"/>
      <c r="BKU97" s="17"/>
      <c r="BKV97" s="17"/>
      <c r="BKW97" s="17"/>
      <c r="BKX97" s="17"/>
      <c r="BKY97" s="17"/>
      <c r="BKZ97" s="17"/>
      <c r="BLA97" s="17"/>
      <c r="BLB97" s="17"/>
      <c r="BLC97" s="17"/>
      <c r="BLD97" s="17"/>
      <c r="BLE97" s="17"/>
      <c r="BLF97" s="17"/>
      <c r="BLG97" s="17"/>
      <c r="BLH97" s="17"/>
      <c r="BLI97" s="17"/>
      <c r="BLJ97" s="17"/>
      <c r="BLK97" s="17"/>
      <c r="BLL97" s="17"/>
      <c r="BLM97" s="17"/>
      <c r="BLN97" s="17"/>
      <c r="BLO97" s="17"/>
      <c r="BLP97" s="17"/>
      <c r="BLQ97" s="17"/>
      <c r="BLR97" s="17"/>
      <c r="BLS97" s="17"/>
      <c r="BLT97" s="17"/>
      <c r="BLU97" s="17"/>
      <c r="BLV97" s="17"/>
      <c r="BLW97" s="17"/>
      <c r="BLX97" s="17"/>
      <c r="BLY97" s="17"/>
      <c r="BLZ97" s="17"/>
      <c r="BMA97" s="17"/>
      <c r="BMB97" s="17"/>
      <c r="BMC97" s="17"/>
      <c r="BMD97" s="17"/>
      <c r="BME97" s="17"/>
      <c r="BMF97" s="17"/>
      <c r="BMG97" s="17"/>
      <c r="BMH97" s="17"/>
      <c r="BMI97" s="17"/>
      <c r="BMJ97" s="17"/>
      <c r="BMK97" s="17"/>
      <c r="BML97" s="17"/>
      <c r="BMM97" s="17"/>
      <c r="BMN97" s="17"/>
      <c r="BMO97" s="17"/>
      <c r="BMP97" s="17"/>
      <c r="BMQ97" s="17"/>
      <c r="BMR97" s="17"/>
      <c r="BMS97" s="17"/>
      <c r="BMT97" s="17"/>
      <c r="BMU97" s="17"/>
      <c r="BMV97" s="17"/>
      <c r="BMW97" s="17"/>
      <c r="BMX97" s="17"/>
      <c r="BMY97" s="17"/>
      <c r="BMZ97" s="17"/>
      <c r="BNA97" s="17"/>
      <c r="BNB97" s="17"/>
      <c r="BNC97" s="17"/>
      <c r="BND97" s="17"/>
      <c r="BNE97" s="17"/>
      <c r="BNF97" s="17"/>
      <c r="BNG97" s="17"/>
      <c r="BNH97" s="17"/>
      <c r="BNI97" s="17"/>
      <c r="BNJ97" s="17"/>
      <c r="BNK97" s="17"/>
      <c r="BNL97" s="17"/>
      <c r="BNM97" s="17"/>
      <c r="BNN97" s="17"/>
      <c r="BNO97" s="17"/>
      <c r="BNP97" s="17"/>
      <c r="BNQ97" s="17"/>
      <c r="BNR97" s="17"/>
      <c r="BNS97" s="17"/>
      <c r="BNT97" s="17"/>
      <c r="BNU97" s="17"/>
      <c r="BNV97" s="17"/>
      <c r="BNW97" s="17"/>
      <c r="BNX97" s="17"/>
      <c r="BNY97" s="17"/>
      <c r="BNZ97" s="17"/>
      <c r="BOA97" s="17"/>
      <c r="BOB97" s="17"/>
      <c r="BOC97" s="17"/>
      <c r="BOD97" s="17"/>
      <c r="BOE97" s="17"/>
      <c r="BOF97" s="17"/>
      <c r="BOG97" s="17"/>
      <c r="BOH97" s="17"/>
      <c r="BOI97" s="17"/>
      <c r="BOJ97" s="17"/>
      <c r="BOK97" s="17"/>
      <c r="BOL97" s="17"/>
      <c r="BOM97" s="17"/>
      <c r="BON97" s="17"/>
      <c r="BOO97" s="17"/>
      <c r="BOP97" s="17"/>
      <c r="BOQ97" s="17"/>
      <c r="BOR97" s="17"/>
      <c r="BOS97" s="17"/>
      <c r="BOT97" s="17"/>
      <c r="BOU97" s="17"/>
      <c r="BOV97" s="17"/>
      <c r="BOW97" s="17"/>
      <c r="BOX97" s="17"/>
      <c r="BOY97" s="17"/>
      <c r="BOZ97" s="17"/>
      <c r="BPA97" s="17"/>
      <c r="BPB97" s="17"/>
      <c r="BPC97" s="17"/>
      <c r="BPD97" s="17"/>
      <c r="BPE97" s="17"/>
      <c r="BPF97" s="17"/>
      <c r="BPG97" s="17"/>
      <c r="BPH97" s="17"/>
      <c r="BPI97" s="17"/>
      <c r="BPJ97" s="17"/>
      <c r="BPK97" s="17"/>
      <c r="BPL97" s="17"/>
      <c r="BPM97" s="17"/>
      <c r="BPN97" s="17"/>
      <c r="BPO97" s="17"/>
      <c r="BPP97" s="17"/>
      <c r="BPQ97" s="17"/>
      <c r="BPR97" s="17"/>
      <c r="BPS97" s="17"/>
      <c r="BPT97" s="17"/>
      <c r="BPU97" s="17"/>
      <c r="BPV97" s="17"/>
      <c r="BPW97" s="17"/>
      <c r="BPX97" s="17"/>
      <c r="BPY97" s="17"/>
      <c r="BPZ97" s="17"/>
      <c r="BQA97" s="17"/>
      <c r="BQB97" s="17"/>
      <c r="BQC97" s="17"/>
      <c r="BQD97" s="17"/>
      <c r="BQE97" s="17"/>
      <c r="BQF97" s="17"/>
      <c r="BQG97" s="17"/>
      <c r="BQH97" s="17"/>
      <c r="BQI97" s="17"/>
      <c r="BQJ97" s="17"/>
      <c r="BQK97" s="17"/>
      <c r="BQL97" s="17"/>
      <c r="BQM97" s="17"/>
      <c r="BQN97" s="17"/>
      <c r="BQO97" s="17"/>
      <c r="BQP97" s="17"/>
      <c r="BQQ97" s="17"/>
      <c r="BQR97" s="17"/>
      <c r="BQS97" s="17"/>
      <c r="BQT97" s="17"/>
      <c r="BQU97" s="17"/>
      <c r="BQV97" s="17"/>
      <c r="BQW97" s="17"/>
      <c r="BQX97" s="17"/>
      <c r="BQY97" s="17"/>
      <c r="BQZ97" s="17"/>
      <c r="BRA97" s="17"/>
      <c r="BRB97" s="17"/>
      <c r="BRC97" s="17"/>
      <c r="BRD97" s="17"/>
      <c r="BRE97" s="17"/>
      <c r="BRF97" s="17"/>
      <c r="BRG97" s="17"/>
      <c r="BRH97" s="17"/>
      <c r="BRI97" s="17"/>
      <c r="BRJ97" s="17"/>
      <c r="BRK97" s="17"/>
      <c r="BRL97" s="17"/>
      <c r="BRM97" s="17"/>
      <c r="BRN97" s="17"/>
      <c r="BRO97" s="17"/>
      <c r="BRP97" s="17"/>
      <c r="BRQ97" s="17"/>
      <c r="BRR97" s="17"/>
      <c r="BRS97" s="17"/>
      <c r="BRT97" s="17"/>
      <c r="BRU97" s="17"/>
      <c r="BRV97" s="17"/>
      <c r="BRW97" s="17"/>
      <c r="BRX97" s="17"/>
      <c r="BRY97" s="17"/>
      <c r="BRZ97" s="17"/>
      <c r="BSA97" s="17"/>
      <c r="BSB97" s="17"/>
      <c r="BSC97" s="17"/>
      <c r="BSD97" s="17"/>
      <c r="BSE97" s="17"/>
      <c r="BSF97" s="17"/>
      <c r="BSG97" s="17"/>
      <c r="BSH97" s="17"/>
      <c r="BSI97" s="17"/>
      <c r="BSJ97" s="17"/>
      <c r="BSK97" s="17"/>
      <c r="BSL97" s="17"/>
      <c r="BSM97" s="17"/>
      <c r="BSN97" s="17"/>
      <c r="BSO97" s="17"/>
      <c r="BSP97" s="17"/>
      <c r="BSQ97" s="17"/>
      <c r="BSR97" s="17"/>
      <c r="BSS97" s="17"/>
      <c r="BST97" s="17"/>
      <c r="BSU97" s="17"/>
      <c r="BSV97" s="17"/>
      <c r="BSW97" s="17"/>
      <c r="BSX97" s="17"/>
      <c r="BSY97" s="17"/>
      <c r="BSZ97" s="17"/>
      <c r="BTA97" s="17"/>
      <c r="BTB97" s="17"/>
      <c r="BTC97" s="17"/>
      <c r="BTD97" s="17"/>
      <c r="BTE97" s="17"/>
      <c r="BTF97" s="17"/>
      <c r="BTG97" s="17"/>
      <c r="BTH97" s="17"/>
      <c r="BTI97" s="17"/>
      <c r="BTJ97" s="17"/>
      <c r="BTK97" s="17"/>
      <c r="BTL97" s="17"/>
      <c r="BTM97" s="17"/>
      <c r="BTN97" s="17"/>
      <c r="BTO97" s="17"/>
      <c r="BTP97" s="17"/>
      <c r="BTQ97" s="17"/>
      <c r="BTR97" s="17"/>
      <c r="BTS97" s="17"/>
      <c r="BTT97" s="17"/>
      <c r="BTU97" s="17"/>
      <c r="BTV97" s="17"/>
      <c r="BTW97" s="17"/>
      <c r="BTX97" s="17"/>
      <c r="BTY97" s="17"/>
    </row>
    <row r="98" spans="1:1897" s="56" customFormat="1" ht="11.25" customHeight="1" x14ac:dyDescent="0.2">
      <c r="B98" s="2" t="s">
        <v>234</v>
      </c>
      <c r="C98" s="2" t="s">
        <v>30</v>
      </c>
      <c r="D98" s="2" t="s">
        <v>106</v>
      </c>
      <c r="E98" s="2" t="s">
        <v>18</v>
      </c>
      <c r="F98" s="2" t="s">
        <v>19</v>
      </c>
      <c r="G98" s="39">
        <v>14000</v>
      </c>
      <c r="H98" s="39">
        <v>0</v>
      </c>
      <c r="I98" s="39">
        <v>25</v>
      </c>
      <c r="J98" s="39">
        <v>401.8</v>
      </c>
      <c r="K98" s="39">
        <v>425.6</v>
      </c>
      <c r="L98" s="39">
        <v>992.6</v>
      </c>
      <c r="M98" s="39">
        <v>994</v>
      </c>
      <c r="N98" s="39">
        <v>161</v>
      </c>
      <c r="O98" s="39">
        <v>5797.77</v>
      </c>
      <c r="P98" s="40">
        <f>H98+I98+J98+K98+O98</f>
        <v>6650.17</v>
      </c>
      <c r="Q98" s="40">
        <f t="shared" si="15"/>
        <v>7349.83</v>
      </c>
      <c r="R98" s="12"/>
      <c r="S98" s="12"/>
    </row>
    <row r="99" spans="1:1897" s="19" customFormat="1" ht="12.75" x14ac:dyDescent="0.2">
      <c r="A99" s="23"/>
      <c r="B99" s="30" t="s">
        <v>539</v>
      </c>
      <c r="C99" s="2" t="s">
        <v>30</v>
      </c>
      <c r="D99" s="30" t="s">
        <v>233</v>
      </c>
      <c r="E99" s="30" t="s">
        <v>18</v>
      </c>
      <c r="F99" s="30" t="s">
        <v>22</v>
      </c>
      <c r="G99" s="44">
        <v>15000</v>
      </c>
      <c r="H99" s="39">
        <v>0</v>
      </c>
      <c r="I99" s="44">
        <v>25</v>
      </c>
      <c r="J99" s="44">
        <v>430.5</v>
      </c>
      <c r="K99" s="44">
        <v>456</v>
      </c>
      <c r="L99" s="44">
        <v>1063.5</v>
      </c>
      <c r="M99" s="44">
        <v>1065</v>
      </c>
      <c r="N99" s="44">
        <v>172.5</v>
      </c>
      <c r="O99" s="44">
        <v>1600</v>
      </c>
      <c r="P99" s="44">
        <f>H99+I99+J99+K99+O99</f>
        <v>2511.5</v>
      </c>
      <c r="Q99" s="44">
        <f t="shared" si="15"/>
        <v>12488.5</v>
      </c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  <c r="KS99" s="23"/>
      <c r="KT99" s="23"/>
      <c r="KU99" s="23"/>
      <c r="KV99" s="23"/>
      <c r="KW99" s="23"/>
      <c r="KX99" s="23"/>
      <c r="KY99" s="23"/>
      <c r="KZ99" s="23"/>
      <c r="LA99" s="23"/>
      <c r="LB99" s="23"/>
      <c r="LC99" s="23"/>
      <c r="LD99" s="23"/>
      <c r="LE99" s="23"/>
      <c r="LF99" s="23"/>
      <c r="LG99" s="23"/>
      <c r="LH99" s="23"/>
      <c r="LI99" s="23"/>
      <c r="LJ99" s="23"/>
      <c r="LK99" s="23"/>
      <c r="LL99" s="23"/>
      <c r="LM99" s="23"/>
      <c r="LN99" s="23"/>
      <c r="LO99" s="23"/>
      <c r="LP99" s="23"/>
      <c r="LQ99" s="23"/>
      <c r="LR99" s="23"/>
      <c r="LS99" s="23"/>
      <c r="LT99" s="23"/>
      <c r="LU99" s="23"/>
      <c r="LV99" s="23"/>
      <c r="LW99" s="23"/>
      <c r="LX99" s="23"/>
      <c r="LY99" s="23"/>
      <c r="LZ99" s="23"/>
      <c r="MA99" s="23"/>
      <c r="MB99" s="23"/>
      <c r="MC99" s="23"/>
      <c r="MD99" s="23"/>
      <c r="ME99" s="23"/>
      <c r="MF99" s="23"/>
      <c r="MG99" s="23"/>
      <c r="MH99" s="23"/>
      <c r="MI99" s="23"/>
      <c r="MJ99" s="23"/>
      <c r="MK99" s="23"/>
      <c r="ML99" s="23"/>
      <c r="MM99" s="23"/>
      <c r="MN99" s="23"/>
      <c r="MO99" s="23"/>
      <c r="MP99" s="23"/>
      <c r="MQ99" s="23"/>
      <c r="MR99" s="23"/>
      <c r="MS99" s="23"/>
      <c r="MT99" s="23"/>
      <c r="MU99" s="23"/>
      <c r="MV99" s="23"/>
      <c r="MW99" s="23"/>
      <c r="MX99" s="23"/>
      <c r="MY99" s="23"/>
      <c r="MZ99" s="23"/>
      <c r="NA99" s="23"/>
      <c r="NB99" s="23"/>
      <c r="NC99" s="23"/>
      <c r="ND99" s="23"/>
      <c r="NE99" s="23"/>
      <c r="NF99" s="23"/>
      <c r="NG99" s="23"/>
      <c r="NH99" s="23"/>
      <c r="NI99" s="23"/>
      <c r="NJ99" s="23"/>
      <c r="NK99" s="23"/>
      <c r="NL99" s="23"/>
      <c r="NM99" s="23"/>
      <c r="NN99" s="23"/>
      <c r="NO99" s="23"/>
      <c r="NP99" s="23"/>
      <c r="NQ99" s="23"/>
      <c r="NR99" s="23"/>
      <c r="NS99" s="23"/>
      <c r="NT99" s="23"/>
      <c r="NU99" s="23"/>
      <c r="NV99" s="23"/>
      <c r="NW99" s="23"/>
      <c r="NX99" s="23"/>
      <c r="NY99" s="23"/>
      <c r="NZ99" s="23"/>
      <c r="OA99" s="23"/>
      <c r="OB99" s="23"/>
      <c r="OC99" s="23"/>
      <c r="OD99" s="23"/>
      <c r="OE99" s="23"/>
      <c r="OF99" s="23"/>
      <c r="OG99" s="23"/>
      <c r="OH99" s="23"/>
      <c r="OI99" s="23"/>
      <c r="OJ99" s="23"/>
      <c r="OK99" s="23"/>
      <c r="OL99" s="23"/>
      <c r="OM99" s="23"/>
      <c r="ON99" s="23"/>
      <c r="OO99" s="23"/>
      <c r="OP99" s="23"/>
      <c r="OQ99" s="23"/>
      <c r="OR99" s="23"/>
      <c r="OS99" s="23"/>
      <c r="OT99" s="23"/>
      <c r="OU99" s="23"/>
      <c r="OV99" s="23"/>
      <c r="OW99" s="23"/>
      <c r="OX99" s="23"/>
      <c r="OY99" s="23"/>
      <c r="OZ99" s="23"/>
      <c r="PA99" s="23"/>
      <c r="PB99" s="23"/>
      <c r="PC99" s="23"/>
      <c r="PD99" s="23"/>
      <c r="PE99" s="23"/>
      <c r="PF99" s="23"/>
      <c r="PG99" s="23"/>
      <c r="PH99" s="23"/>
      <c r="PI99" s="23"/>
      <c r="PJ99" s="23"/>
      <c r="PK99" s="23"/>
      <c r="PL99" s="23"/>
      <c r="PM99" s="23"/>
      <c r="PN99" s="23"/>
      <c r="PO99" s="23"/>
      <c r="PP99" s="23"/>
      <c r="PQ99" s="23"/>
      <c r="PR99" s="23"/>
      <c r="PS99" s="23"/>
      <c r="PT99" s="23"/>
      <c r="PU99" s="23"/>
      <c r="PV99" s="23"/>
      <c r="PW99" s="23"/>
      <c r="PX99" s="23"/>
      <c r="PY99" s="23"/>
      <c r="PZ99" s="23"/>
      <c r="QA99" s="23"/>
      <c r="QB99" s="23"/>
      <c r="QC99" s="23"/>
      <c r="QD99" s="23"/>
      <c r="QE99" s="23"/>
      <c r="QF99" s="23"/>
      <c r="QG99" s="23"/>
      <c r="QH99" s="23"/>
      <c r="QI99" s="23"/>
      <c r="QJ99" s="23"/>
      <c r="QK99" s="23"/>
      <c r="QL99" s="23"/>
      <c r="QM99" s="23"/>
      <c r="QN99" s="23"/>
      <c r="QO99" s="23"/>
      <c r="QP99" s="23"/>
      <c r="QQ99" s="23"/>
      <c r="QR99" s="23"/>
      <c r="QS99" s="23"/>
      <c r="QT99" s="23"/>
      <c r="QU99" s="23"/>
      <c r="QV99" s="23"/>
      <c r="QW99" s="23"/>
      <c r="QX99" s="23"/>
      <c r="QY99" s="23"/>
      <c r="QZ99" s="23"/>
      <c r="RA99" s="23"/>
      <c r="RB99" s="23"/>
      <c r="RC99" s="23"/>
      <c r="RD99" s="23"/>
      <c r="RE99" s="23"/>
      <c r="RF99" s="23"/>
      <c r="RG99" s="23"/>
      <c r="RH99" s="23"/>
      <c r="RI99" s="23"/>
      <c r="RJ99" s="23"/>
      <c r="RK99" s="23"/>
      <c r="RL99" s="23"/>
      <c r="RM99" s="23"/>
      <c r="RN99" s="23"/>
      <c r="RO99" s="23"/>
      <c r="RP99" s="23"/>
      <c r="RQ99" s="23"/>
      <c r="RR99" s="23"/>
      <c r="RS99" s="23"/>
      <c r="RT99" s="23"/>
      <c r="RU99" s="23"/>
      <c r="RV99" s="23"/>
      <c r="RW99" s="23"/>
      <c r="RX99" s="23"/>
      <c r="RY99" s="23"/>
      <c r="RZ99" s="23"/>
      <c r="SA99" s="23"/>
      <c r="SB99" s="23"/>
      <c r="SC99" s="23"/>
      <c r="SD99" s="23"/>
      <c r="SE99" s="23"/>
      <c r="SF99" s="23"/>
      <c r="SG99" s="23"/>
      <c r="SH99" s="23"/>
      <c r="SI99" s="23"/>
      <c r="SJ99" s="23"/>
      <c r="SK99" s="23"/>
      <c r="SL99" s="23"/>
      <c r="SM99" s="23"/>
      <c r="SN99" s="23"/>
      <c r="SO99" s="23"/>
      <c r="SP99" s="23"/>
      <c r="SQ99" s="23"/>
      <c r="SR99" s="23"/>
      <c r="SS99" s="23"/>
      <c r="ST99" s="23"/>
      <c r="SU99" s="23"/>
      <c r="SV99" s="23"/>
      <c r="SW99" s="23"/>
      <c r="SX99" s="23"/>
      <c r="SY99" s="23"/>
      <c r="SZ99" s="23"/>
      <c r="TA99" s="23"/>
      <c r="TB99" s="23"/>
      <c r="TC99" s="23"/>
      <c r="TD99" s="23"/>
      <c r="TE99" s="23"/>
      <c r="TF99" s="23"/>
      <c r="TG99" s="23"/>
      <c r="TH99" s="23"/>
      <c r="TI99" s="23"/>
      <c r="TJ99" s="23"/>
      <c r="TK99" s="23"/>
      <c r="TL99" s="23"/>
      <c r="TM99" s="23"/>
      <c r="TN99" s="23"/>
      <c r="TO99" s="23"/>
      <c r="TP99" s="23"/>
      <c r="TQ99" s="23"/>
      <c r="TR99" s="23"/>
      <c r="TS99" s="23"/>
      <c r="TT99" s="23"/>
      <c r="TU99" s="23"/>
      <c r="TV99" s="23"/>
      <c r="TW99" s="23"/>
      <c r="TX99" s="23"/>
      <c r="TY99" s="23"/>
      <c r="TZ99" s="23"/>
      <c r="UA99" s="23"/>
      <c r="UB99" s="23"/>
      <c r="UC99" s="23"/>
      <c r="UD99" s="23"/>
      <c r="UE99" s="23"/>
      <c r="UF99" s="23"/>
      <c r="UG99" s="23"/>
      <c r="UH99" s="23"/>
      <c r="UI99" s="23"/>
      <c r="UJ99" s="23"/>
      <c r="UK99" s="23"/>
      <c r="UL99" s="23"/>
      <c r="UM99" s="23"/>
      <c r="UN99" s="23"/>
      <c r="UO99" s="23"/>
      <c r="UP99" s="23"/>
      <c r="UQ99" s="23"/>
      <c r="UR99" s="23"/>
      <c r="US99" s="23"/>
      <c r="UT99" s="23"/>
      <c r="UU99" s="23"/>
      <c r="UV99" s="23"/>
      <c r="UW99" s="23"/>
      <c r="UX99" s="23"/>
      <c r="UY99" s="23"/>
      <c r="UZ99" s="23"/>
      <c r="VA99" s="23"/>
      <c r="VB99" s="23"/>
      <c r="VC99" s="23"/>
      <c r="VD99" s="23"/>
      <c r="VE99" s="23"/>
      <c r="VF99" s="23"/>
      <c r="VG99" s="23"/>
      <c r="VH99" s="23"/>
      <c r="VI99" s="23"/>
      <c r="VJ99" s="23"/>
      <c r="VK99" s="23"/>
      <c r="VL99" s="23"/>
      <c r="VM99" s="23"/>
      <c r="VN99" s="23"/>
      <c r="VO99" s="23"/>
      <c r="VP99" s="23"/>
      <c r="VQ99" s="23"/>
      <c r="VR99" s="23"/>
      <c r="VS99" s="23"/>
      <c r="VT99" s="23"/>
      <c r="VU99" s="23"/>
      <c r="VV99" s="23"/>
      <c r="VW99" s="23"/>
      <c r="VX99" s="23"/>
      <c r="VY99" s="23"/>
      <c r="VZ99" s="23"/>
      <c r="WA99" s="23"/>
      <c r="WB99" s="23"/>
      <c r="WC99" s="23"/>
      <c r="WD99" s="23"/>
      <c r="WE99" s="23"/>
      <c r="WF99" s="23"/>
      <c r="WG99" s="23"/>
      <c r="WH99" s="23"/>
      <c r="WI99" s="23"/>
      <c r="WJ99" s="23"/>
      <c r="WK99" s="23"/>
      <c r="WL99" s="23"/>
      <c r="WM99" s="23"/>
      <c r="WN99" s="23"/>
      <c r="WO99" s="23"/>
      <c r="WP99" s="23"/>
      <c r="WQ99" s="23"/>
      <c r="WR99" s="23"/>
      <c r="WS99" s="23"/>
      <c r="WT99" s="23"/>
      <c r="WU99" s="23"/>
      <c r="WV99" s="23"/>
      <c r="WW99" s="23"/>
      <c r="WX99" s="23"/>
      <c r="WY99" s="23"/>
      <c r="WZ99" s="23"/>
      <c r="XA99" s="23"/>
      <c r="XB99" s="23"/>
      <c r="XC99" s="23"/>
      <c r="XD99" s="23"/>
      <c r="XE99" s="23"/>
      <c r="XF99" s="23"/>
      <c r="XG99" s="23"/>
      <c r="XH99" s="23"/>
      <c r="XI99" s="23"/>
      <c r="XJ99" s="23"/>
      <c r="XK99" s="23"/>
      <c r="XL99" s="23"/>
      <c r="XM99" s="23"/>
      <c r="XN99" s="23"/>
      <c r="XO99" s="23"/>
      <c r="XP99" s="23"/>
      <c r="XQ99" s="23"/>
      <c r="XR99" s="23"/>
      <c r="XS99" s="23"/>
      <c r="XT99" s="23"/>
      <c r="XU99" s="23"/>
      <c r="XV99" s="23"/>
      <c r="XW99" s="23"/>
      <c r="XX99" s="23"/>
      <c r="XY99" s="23"/>
      <c r="XZ99" s="23"/>
      <c r="YA99" s="23"/>
      <c r="YB99" s="23"/>
      <c r="YC99" s="23"/>
      <c r="YD99" s="23"/>
      <c r="YE99" s="23"/>
      <c r="YF99" s="23"/>
      <c r="YG99" s="23"/>
      <c r="YH99" s="23"/>
      <c r="YI99" s="23"/>
      <c r="YJ99" s="23"/>
      <c r="YK99" s="23"/>
      <c r="YL99" s="23"/>
      <c r="YM99" s="23"/>
      <c r="YN99" s="23"/>
      <c r="YO99" s="23"/>
      <c r="YP99" s="23"/>
      <c r="YQ99" s="23"/>
      <c r="YR99" s="23"/>
      <c r="YS99" s="23"/>
      <c r="YT99" s="23"/>
      <c r="YU99" s="23"/>
      <c r="YV99" s="23"/>
      <c r="YW99" s="23"/>
      <c r="YX99" s="23"/>
      <c r="YY99" s="23"/>
      <c r="YZ99" s="23"/>
      <c r="ZA99" s="23"/>
      <c r="ZB99" s="23"/>
      <c r="ZC99" s="23"/>
      <c r="ZD99" s="23"/>
      <c r="ZE99" s="23"/>
      <c r="ZF99" s="23"/>
      <c r="ZG99" s="23"/>
      <c r="ZH99" s="23"/>
      <c r="ZI99" s="23"/>
      <c r="ZJ99" s="23"/>
      <c r="ZK99" s="23"/>
      <c r="ZL99" s="23"/>
      <c r="ZM99" s="23"/>
      <c r="ZN99" s="23"/>
      <c r="ZO99" s="23"/>
      <c r="ZP99" s="23"/>
      <c r="ZQ99" s="23"/>
      <c r="ZR99" s="23"/>
      <c r="ZS99" s="23"/>
      <c r="ZT99" s="23"/>
      <c r="ZU99" s="23"/>
      <c r="ZV99" s="23"/>
      <c r="ZW99" s="23"/>
      <c r="ZX99" s="23"/>
      <c r="ZY99" s="23"/>
      <c r="ZZ99" s="23"/>
      <c r="AAA99" s="23"/>
      <c r="AAB99" s="23"/>
      <c r="AAC99" s="23"/>
      <c r="AAD99" s="23"/>
      <c r="AAE99" s="23"/>
      <c r="AAF99" s="23"/>
      <c r="AAG99" s="23"/>
      <c r="AAH99" s="23"/>
      <c r="AAI99" s="23"/>
      <c r="AAJ99" s="23"/>
      <c r="AAK99" s="23"/>
      <c r="AAL99" s="23"/>
      <c r="AAM99" s="23"/>
      <c r="AAN99" s="23"/>
      <c r="AAO99" s="23"/>
      <c r="AAP99" s="23"/>
      <c r="AAQ99" s="23"/>
      <c r="AAR99" s="23"/>
      <c r="AAS99" s="23"/>
      <c r="AAT99" s="23"/>
      <c r="AAU99" s="23"/>
      <c r="AAV99" s="23"/>
      <c r="AAW99" s="23"/>
      <c r="AAX99" s="23"/>
      <c r="AAY99" s="23"/>
      <c r="AAZ99" s="23"/>
      <c r="ABA99" s="23"/>
      <c r="ABB99" s="23"/>
      <c r="ABC99" s="23"/>
      <c r="ABD99" s="23"/>
      <c r="ABE99" s="23"/>
      <c r="ABF99" s="23"/>
      <c r="ABG99" s="23"/>
      <c r="ABH99" s="23"/>
      <c r="ABI99" s="23"/>
      <c r="ABJ99" s="23"/>
      <c r="ABK99" s="23"/>
      <c r="ABL99" s="23"/>
      <c r="ABM99" s="23"/>
      <c r="ABN99" s="23"/>
      <c r="ABO99" s="23"/>
      <c r="ABP99" s="23"/>
      <c r="ABQ99" s="23"/>
      <c r="ABR99" s="23"/>
      <c r="ABS99" s="23"/>
      <c r="ABT99" s="23"/>
      <c r="ABU99" s="23"/>
      <c r="ABV99" s="23"/>
      <c r="ABW99" s="23"/>
      <c r="ABX99" s="23"/>
      <c r="ABY99" s="23"/>
      <c r="ABZ99" s="23"/>
      <c r="ACA99" s="23"/>
      <c r="ACB99" s="23"/>
      <c r="ACC99" s="23"/>
      <c r="ACD99" s="23"/>
      <c r="ACE99" s="23"/>
      <c r="ACF99" s="23"/>
      <c r="ACG99" s="23"/>
      <c r="ACH99" s="23"/>
      <c r="ACI99" s="23"/>
      <c r="ACJ99" s="23"/>
      <c r="ACK99" s="23"/>
      <c r="ACL99" s="23"/>
      <c r="ACM99" s="23"/>
      <c r="ACN99" s="23"/>
      <c r="ACO99" s="23"/>
      <c r="ACP99" s="23"/>
      <c r="ACQ99" s="23"/>
      <c r="ACR99" s="23"/>
      <c r="ACS99" s="23"/>
      <c r="ACT99" s="23"/>
      <c r="ACU99" s="23"/>
      <c r="ACV99" s="23"/>
      <c r="ACW99" s="23"/>
      <c r="ACX99" s="23"/>
      <c r="ACY99" s="23"/>
      <c r="ACZ99" s="23"/>
      <c r="ADA99" s="23"/>
      <c r="ADB99" s="23"/>
      <c r="ADC99" s="23"/>
      <c r="ADD99" s="23"/>
      <c r="ADE99" s="23"/>
      <c r="ADF99" s="23"/>
      <c r="ADG99" s="23"/>
      <c r="ADH99" s="23"/>
      <c r="ADI99" s="23"/>
      <c r="ADJ99" s="23"/>
      <c r="ADK99" s="23"/>
      <c r="ADL99" s="23"/>
      <c r="ADM99" s="23"/>
      <c r="ADN99" s="23"/>
      <c r="ADO99" s="23"/>
      <c r="ADP99" s="23"/>
      <c r="ADQ99" s="23"/>
      <c r="ADR99" s="23"/>
      <c r="ADS99" s="23"/>
      <c r="ADT99" s="23"/>
      <c r="ADU99" s="23"/>
      <c r="ADV99" s="23"/>
      <c r="ADW99" s="23"/>
      <c r="ADX99" s="23"/>
      <c r="ADY99" s="23"/>
      <c r="ADZ99" s="23"/>
      <c r="AEA99" s="23"/>
      <c r="AEB99" s="23"/>
      <c r="AEC99" s="23"/>
      <c r="AED99" s="23"/>
      <c r="AEE99" s="23"/>
      <c r="AEF99" s="23"/>
      <c r="AEG99" s="23"/>
      <c r="AEH99" s="23"/>
      <c r="AEI99" s="23"/>
      <c r="AEJ99" s="23"/>
      <c r="AEK99" s="23"/>
      <c r="AEL99" s="23"/>
      <c r="AEM99" s="23"/>
      <c r="AEN99" s="23"/>
      <c r="AEO99" s="23"/>
      <c r="AEP99" s="23"/>
      <c r="AEQ99" s="23"/>
      <c r="AER99" s="23"/>
      <c r="AES99" s="23"/>
      <c r="AET99" s="23"/>
      <c r="AEU99" s="23"/>
      <c r="AEV99" s="23"/>
      <c r="AEW99" s="23"/>
      <c r="AEX99" s="23"/>
      <c r="AEY99" s="23"/>
      <c r="AEZ99" s="23"/>
      <c r="AFA99" s="23"/>
      <c r="AFB99" s="23"/>
      <c r="AFC99" s="23"/>
      <c r="AFD99" s="23"/>
      <c r="AFE99" s="23"/>
      <c r="AFF99" s="23"/>
      <c r="AFG99" s="23"/>
      <c r="AFH99" s="23"/>
      <c r="AFI99" s="23"/>
      <c r="AFJ99" s="23"/>
      <c r="AFK99" s="23"/>
      <c r="AFL99" s="23"/>
      <c r="AFM99" s="23"/>
      <c r="AFN99" s="23"/>
      <c r="AFO99" s="23"/>
      <c r="AFP99" s="23"/>
      <c r="AFQ99" s="23"/>
      <c r="AFR99" s="23"/>
      <c r="AFS99" s="23"/>
      <c r="AFT99" s="23"/>
      <c r="AFU99" s="23"/>
      <c r="AFV99" s="23"/>
      <c r="AFW99" s="23"/>
      <c r="AFX99" s="23"/>
      <c r="AFY99" s="23"/>
      <c r="AFZ99" s="23"/>
      <c r="AGA99" s="23"/>
      <c r="AGB99" s="23"/>
      <c r="AGC99" s="23"/>
      <c r="AGD99" s="23"/>
      <c r="AGE99" s="23"/>
      <c r="AGF99" s="23"/>
      <c r="AGG99" s="23"/>
      <c r="AGH99" s="23"/>
      <c r="AGI99" s="23"/>
      <c r="AGJ99" s="23"/>
      <c r="AGK99" s="23"/>
      <c r="AGL99" s="23"/>
      <c r="AGM99" s="23"/>
      <c r="AGN99" s="23"/>
      <c r="AGO99" s="23"/>
      <c r="AGP99" s="23"/>
      <c r="AGQ99" s="23"/>
      <c r="AGR99" s="23"/>
      <c r="AGS99" s="23"/>
      <c r="AGT99" s="23"/>
      <c r="AGU99" s="23"/>
      <c r="AGV99" s="23"/>
      <c r="AGW99" s="23"/>
      <c r="AGX99" s="23"/>
      <c r="AGY99" s="23"/>
      <c r="AGZ99" s="23"/>
      <c r="AHA99" s="23"/>
      <c r="AHB99" s="23"/>
      <c r="AHC99" s="23"/>
      <c r="AHD99" s="23"/>
      <c r="AHE99" s="23"/>
      <c r="AHF99" s="23"/>
      <c r="AHG99" s="23"/>
      <c r="AHH99" s="23"/>
      <c r="AHI99" s="23"/>
      <c r="AHJ99" s="23"/>
      <c r="AHK99" s="23"/>
      <c r="AHL99" s="23"/>
      <c r="AHM99" s="23"/>
      <c r="AHN99" s="23"/>
      <c r="AHO99" s="23"/>
      <c r="AHP99" s="23"/>
      <c r="AHQ99" s="23"/>
      <c r="AHR99" s="23"/>
      <c r="AHS99" s="23"/>
      <c r="AHT99" s="23"/>
      <c r="AHU99" s="23"/>
      <c r="AHV99" s="23"/>
      <c r="AHW99" s="23"/>
      <c r="AHX99" s="23"/>
      <c r="AHY99" s="23"/>
      <c r="AHZ99" s="23"/>
      <c r="AIA99" s="23"/>
      <c r="AIB99" s="23"/>
      <c r="AIC99" s="23"/>
      <c r="AID99" s="23"/>
      <c r="AIE99" s="23"/>
      <c r="AIF99" s="23"/>
      <c r="AIG99" s="23"/>
      <c r="AIH99" s="23"/>
      <c r="AII99" s="23"/>
      <c r="AIJ99" s="23"/>
      <c r="AIK99" s="23"/>
      <c r="AIL99" s="23"/>
      <c r="AIM99" s="23"/>
      <c r="AIN99" s="23"/>
      <c r="AIO99" s="23"/>
      <c r="AIP99" s="23"/>
      <c r="AIQ99" s="23"/>
      <c r="AIR99" s="23"/>
      <c r="AIS99" s="23"/>
      <c r="AIT99" s="23"/>
      <c r="AIU99" s="23"/>
      <c r="AIV99" s="23"/>
      <c r="AIW99" s="23"/>
      <c r="AIX99" s="23"/>
      <c r="AIY99" s="23"/>
      <c r="AIZ99" s="23"/>
      <c r="AJA99" s="23"/>
      <c r="AJB99" s="23"/>
      <c r="AJC99" s="23"/>
      <c r="AJD99" s="23"/>
      <c r="AJE99" s="23"/>
      <c r="AJF99" s="23"/>
      <c r="AJG99" s="23"/>
      <c r="AJH99" s="23"/>
      <c r="AJI99" s="23"/>
      <c r="AJJ99" s="23"/>
      <c r="AJK99" s="23"/>
      <c r="AJL99" s="23"/>
      <c r="AJM99" s="23"/>
      <c r="AJN99" s="23"/>
      <c r="AJO99" s="23"/>
      <c r="AJP99" s="23"/>
      <c r="AJQ99" s="23"/>
      <c r="AJR99" s="23"/>
      <c r="AJS99" s="23"/>
      <c r="AJT99" s="23"/>
      <c r="AJU99" s="23"/>
      <c r="AJV99" s="23"/>
      <c r="AJW99" s="23"/>
      <c r="AJX99" s="23"/>
      <c r="AJY99" s="23"/>
      <c r="AJZ99" s="23"/>
      <c r="AKA99" s="23"/>
      <c r="AKB99" s="23"/>
      <c r="AKC99" s="23"/>
      <c r="AKD99" s="23"/>
      <c r="AKE99" s="23"/>
      <c r="AKF99" s="23"/>
      <c r="AKG99" s="23"/>
      <c r="AKH99" s="23"/>
      <c r="AKI99" s="23"/>
      <c r="AKJ99" s="23"/>
      <c r="AKK99" s="23"/>
      <c r="AKL99" s="23"/>
      <c r="AKM99" s="23"/>
      <c r="AKN99" s="23"/>
      <c r="AKO99" s="23"/>
      <c r="AKP99" s="23"/>
      <c r="AKQ99" s="23"/>
      <c r="AKR99" s="23"/>
      <c r="AKS99" s="23"/>
      <c r="AKT99" s="23"/>
      <c r="AKU99" s="23"/>
      <c r="AKV99" s="23"/>
      <c r="AKW99" s="23"/>
      <c r="AKX99" s="23"/>
      <c r="AKY99" s="23"/>
      <c r="AKZ99" s="23"/>
      <c r="ALA99" s="23"/>
      <c r="ALB99" s="23"/>
      <c r="ALC99" s="23"/>
      <c r="ALD99" s="23"/>
      <c r="ALE99" s="23"/>
      <c r="ALF99" s="23"/>
      <c r="ALG99" s="23"/>
      <c r="ALH99" s="23"/>
      <c r="ALI99" s="23"/>
      <c r="ALJ99" s="23"/>
      <c r="ALK99" s="23"/>
      <c r="ALL99" s="23"/>
      <c r="ALM99" s="23"/>
      <c r="ALN99" s="23"/>
      <c r="ALO99" s="23"/>
      <c r="ALP99" s="23"/>
      <c r="ALQ99" s="23"/>
      <c r="ALR99" s="23"/>
      <c r="ALS99" s="23"/>
      <c r="ALT99" s="23"/>
      <c r="ALU99" s="23"/>
      <c r="ALV99" s="23"/>
      <c r="ALW99" s="23"/>
      <c r="ALX99" s="23"/>
      <c r="ALY99" s="23"/>
      <c r="ALZ99" s="23"/>
      <c r="AMA99" s="23"/>
      <c r="AMB99" s="23"/>
      <c r="AMC99" s="23"/>
      <c r="AMD99" s="23"/>
      <c r="AME99" s="23"/>
      <c r="AMF99" s="23"/>
      <c r="AMG99" s="23"/>
      <c r="AMH99" s="23"/>
      <c r="AMI99" s="23"/>
      <c r="AMJ99" s="23"/>
      <c r="AMK99" s="23"/>
      <c r="AML99" s="23"/>
      <c r="AMM99" s="23"/>
      <c r="AMN99" s="23"/>
      <c r="AMO99" s="23"/>
      <c r="AMP99" s="23"/>
      <c r="AMQ99" s="23"/>
      <c r="AMR99" s="23"/>
      <c r="AMS99" s="23"/>
      <c r="AMT99" s="23"/>
      <c r="AMU99" s="23"/>
      <c r="AMV99" s="23"/>
      <c r="AMW99" s="23"/>
      <c r="AMX99" s="23"/>
      <c r="AMY99" s="23"/>
      <c r="AMZ99" s="23"/>
      <c r="ANA99" s="23"/>
      <c r="ANB99" s="23"/>
      <c r="ANC99" s="23"/>
      <c r="AND99" s="23"/>
      <c r="ANE99" s="23"/>
      <c r="ANF99" s="23"/>
      <c r="ANG99" s="23"/>
      <c r="ANH99" s="23"/>
      <c r="ANI99" s="23"/>
      <c r="ANJ99" s="23"/>
      <c r="ANK99" s="23"/>
      <c r="ANL99" s="23"/>
      <c r="ANM99" s="23"/>
      <c r="ANN99" s="23"/>
      <c r="ANO99" s="23"/>
      <c r="ANP99" s="23"/>
      <c r="ANQ99" s="23"/>
      <c r="ANR99" s="23"/>
      <c r="ANS99" s="23"/>
      <c r="ANT99" s="23"/>
      <c r="ANU99" s="23"/>
      <c r="ANV99" s="23"/>
      <c r="ANW99" s="23"/>
      <c r="ANX99" s="23"/>
      <c r="ANY99" s="23"/>
      <c r="ANZ99" s="23"/>
      <c r="AOA99" s="23"/>
      <c r="AOB99" s="23"/>
      <c r="AOC99" s="23"/>
      <c r="AOD99" s="23"/>
      <c r="AOE99" s="23"/>
      <c r="AOF99" s="23"/>
      <c r="AOG99" s="23"/>
      <c r="AOH99" s="23"/>
      <c r="AOI99" s="23"/>
      <c r="AOJ99" s="23"/>
      <c r="AOK99" s="23"/>
      <c r="AOL99" s="23"/>
      <c r="AOM99" s="23"/>
      <c r="AON99" s="23"/>
      <c r="AOO99" s="23"/>
      <c r="AOP99" s="23"/>
      <c r="AOQ99" s="23"/>
      <c r="AOR99" s="23"/>
      <c r="AOS99" s="23"/>
      <c r="AOT99" s="23"/>
      <c r="AOU99" s="23"/>
      <c r="AOV99" s="23"/>
      <c r="AOW99" s="23"/>
      <c r="AOX99" s="23"/>
      <c r="AOY99" s="23"/>
      <c r="AOZ99" s="23"/>
      <c r="APA99" s="23"/>
      <c r="APB99" s="23"/>
      <c r="APC99" s="23"/>
      <c r="APD99" s="23"/>
      <c r="APE99" s="23"/>
      <c r="APF99" s="23"/>
      <c r="APG99" s="23"/>
      <c r="APH99" s="23"/>
      <c r="API99" s="23"/>
      <c r="APJ99" s="23"/>
      <c r="APK99" s="23"/>
      <c r="APL99" s="23"/>
      <c r="APM99" s="23"/>
      <c r="APN99" s="23"/>
      <c r="APO99" s="23"/>
      <c r="APP99" s="23"/>
      <c r="APQ99" s="23"/>
      <c r="APR99" s="23"/>
      <c r="APS99" s="23"/>
      <c r="APT99" s="23"/>
      <c r="APU99" s="23"/>
      <c r="APV99" s="23"/>
      <c r="APW99" s="23"/>
      <c r="APX99" s="23"/>
      <c r="APY99" s="23"/>
      <c r="APZ99" s="23"/>
      <c r="AQA99" s="23"/>
      <c r="AQB99" s="23"/>
      <c r="AQC99" s="23"/>
      <c r="AQD99" s="23"/>
      <c r="AQE99" s="23"/>
      <c r="AQF99" s="23"/>
      <c r="AQG99" s="23"/>
      <c r="AQH99" s="23"/>
      <c r="AQI99" s="23"/>
      <c r="AQJ99" s="23"/>
      <c r="AQK99" s="23"/>
      <c r="AQL99" s="23"/>
      <c r="AQM99" s="23"/>
      <c r="AQN99" s="23"/>
      <c r="AQO99" s="23"/>
      <c r="AQP99" s="23"/>
      <c r="AQQ99" s="23"/>
      <c r="AQR99" s="23"/>
      <c r="AQS99" s="23"/>
      <c r="AQT99" s="23"/>
      <c r="AQU99" s="23"/>
      <c r="AQV99" s="23"/>
      <c r="AQW99" s="23"/>
      <c r="AQX99" s="23"/>
      <c r="AQY99" s="23"/>
      <c r="AQZ99" s="23"/>
      <c r="ARA99" s="23"/>
      <c r="ARB99" s="23"/>
      <c r="ARC99" s="23"/>
      <c r="ARD99" s="23"/>
      <c r="ARE99" s="23"/>
      <c r="ARF99" s="23"/>
      <c r="ARG99" s="23"/>
      <c r="ARH99" s="23"/>
      <c r="ARI99" s="23"/>
      <c r="ARJ99" s="23"/>
      <c r="ARK99" s="23"/>
      <c r="ARL99" s="23"/>
      <c r="ARM99" s="23"/>
      <c r="ARN99" s="23"/>
      <c r="ARO99" s="23"/>
      <c r="ARP99" s="23"/>
      <c r="ARQ99" s="23"/>
      <c r="ARR99" s="23"/>
      <c r="ARS99" s="23"/>
      <c r="ART99" s="23"/>
      <c r="ARU99" s="23"/>
      <c r="ARV99" s="23"/>
      <c r="ARW99" s="23"/>
      <c r="ARX99" s="23"/>
      <c r="ARY99" s="23"/>
      <c r="ARZ99" s="23"/>
      <c r="ASA99" s="23"/>
      <c r="ASB99" s="23"/>
      <c r="ASC99" s="23"/>
      <c r="ASD99" s="23"/>
      <c r="ASE99" s="23"/>
      <c r="ASF99" s="23"/>
      <c r="ASG99" s="23"/>
      <c r="ASH99" s="23"/>
      <c r="ASI99" s="23"/>
      <c r="ASJ99" s="23"/>
      <c r="ASK99" s="23"/>
      <c r="ASL99" s="23"/>
      <c r="ASM99" s="23"/>
      <c r="ASN99" s="23"/>
      <c r="ASO99" s="23"/>
      <c r="ASP99" s="23"/>
      <c r="ASQ99" s="23"/>
      <c r="ASR99" s="23"/>
      <c r="ASS99" s="23"/>
      <c r="AST99" s="23"/>
      <c r="ASU99" s="23"/>
      <c r="ASV99" s="23"/>
      <c r="ASW99" s="23"/>
      <c r="ASX99" s="23"/>
      <c r="ASY99" s="23"/>
      <c r="ASZ99" s="23"/>
      <c r="ATA99" s="23"/>
      <c r="ATB99" s="23"/>
      <c r="ATC99" s="23"/>
      <c r="ATD99" s="23"/>
      <c r="ATE99" s="23"/>
      <c r="ATF99" s="23"/>
      <c r="ATG99" s="23"/>
      <c r="ATH99" s="23"/>
      <c r="ATI99" s="23"/>
      <c r="ATJ99" s="23"/>
      <c r="ATK99" s="23"/>
      <c r="ATL99" s="23"/>
      <c r="ATM99" s="23"/>
      <c r="ATN99" s="23"/>
      <c r="ATO99" s="23"/>
      <c r="ATP99" s="23"/>
      <c r="ATQ99" s="23"/>
      <c r="ATR99" s="23"/>
      <c r="ATS99" s="23"/>
      <c r="ATT99" s="23"/>
      <c r="ATU99" s="23"/>
      <c r="ATV99" s="23"/>
      <c r="ATW99" s="23"/>
      <c r="ATX99" s="23"/>
      <c r="ATY99" s="23"/>
      <c r="ATZ99" s="23"/>
      <c r="AUA99" s="23"/>
      <c r="AUB99" s="23"/>
      <c r="AUC99" s="23"/>
      <c r="AUD99" s="23"/>
      <c r="AUE99" s="23"/>
      <c r="AUF99" s="23"/>
      <c r="AUG99" s="23"/>
      <c r="AUH99" s="23"/>
      <c r="AUI99" s="23"/>
      <c r="AUJ99" s="23"/>
      <c r="AUK99" s="23"/>
      <c r="AUL99" s="23"/>
      <c r="AUM99" s="23"/>
      <c r="AUN99" s="23"/>
      <c r="AUO99" s="23"/>
      <c r="AUP99" s="23"/>
      <c r="AUQ99" s="23"/>
      <c r="AUR99" s="23"/>
      <c r="AUS99" s="23"/>
      <c r="AUT99" s="23"/>
      <c r="AUU99" s="23"/>
      <c r="AUV99" s="23"/>
      <c r="AUW99" s="23"/>
      <c r="AUX99" s="23"/>
      <c r="AUY99" s="23"/>
      <c r="AUZ99" s="23"/>
      <c r="AVA99" s="23"/>
      <c r="AVB99" s="23"/>
      <c r="AVC99" s="23"/>
      <c r="AVD99" s="23"/>
      <c r="AVE99" s="23"/>
      <c r="AVF99" s="23"/>
      <c r="AVG99" s="23"/>
      <c r="AVH99" s="23"/>
      <c r="AVI99" s="23"/>
      <c r="AVJ99" s="23"/>
      <c r="AVK99" s="23"/>
      <c r="AVL99" s="23"/>
      <c r="AVM99" s="23"/>
      <c r="AVN99" s="23"/>
      <c r="AVO99" s="23"/>
      <c r="AVP99" s="23"/>
      <c r="AVQ99" s="23"/>
      <c r="AVR99" s="23"/>
      <c r="AVS99" s="23"/>
      <c r="AVT99" s="23"/>
      <c r="AVU99" s="23"/>
      <c r="AVV99" s="23"/>
      <c r="AVW99" s="23"/>
      <c r="AVX99" s="23"/>
      <c r="AVY99" s="23"/>
      <c r="AVZ99" s="23"/>
      <c r="AWA99" s="23"/>
      <c r="AWB99" s="23"/>
      <c r="AWC99" s="23"/>
      <c r="AWD99" s="23"/>
      <c r="AWE99" s="23"/>
      <c r="AWF99" s="23"/>
      <c r="AWG99" s="23"/>
      <c r="AWH99" s="23"/>
      <c r="AWI99" s="23"/>
      <c r="AWJ99" s="23"/>
      <c r="AWK99" s="23"/>
      <c r="AWL99" s="23"/>
      <c r="AWM99" s="23"/>
      <c r="AWN99" s="23"/>
      <c r="AWO99" s="23"/>
      <c r="AWP99" s="23"/>
      <c r="AWQ99" s="23"/>
      <c r="AWR99" s="23"/>
      <c r="AWS99" s="23"/>
      <c r="AWT99" s="23"/>
      <c r="AWU99" s="23"/>
      <c r="AWV99" s="23"/>
      <c r="AWW99" s="23"/>
      <c r="AWX99" s="23"/>
      <c r="AWY99" s="23"/>
      <c r="AWZ99" s="23"/>
      <c r="AXA99" s="23"/>
      <c r="AXB99" s="23"/>
      <c r="AXC99" s="23"/>
      <c r="AXD99" s="23"/>
      <c r="AXE99" s="23"/>
      <c r="AXF99" s="23"/>
      <c r="AXG99" s="23"/>
      <c r="AXH99" s="23"/>
      <c r="AXI99" s="23"/>
      <c r="AXJ99" s="23"/>
      <c r="AXK99" s="23"/>
      <c r="AXL99" s="23"/>
      <c r="AXM99" s="23"/>
      <c r="AXN99" s="23"/>
      <c r="AXO99" s="23"/>
      <c r="AXP99" s="23"/>
      <c r="AXQ99" s="23"/>
      <c r="AXR99" s="23"/>
      <c r="AXS99" s="23"/>
      <c r="AXT99" s="23"/>
      <c r="AXU99" s="23"/>
      <c r="AXV99" s="23"/>
      <c r="AXW99" s="23"/>
      <c r="AXX99" s="23"/>
      <c r="AXY99" s="23"/>
      <c r="AXZ99" s="23"/>
      <c r="AYA99" s="23"/>
      <c r="AYB99" s="23"/>
      <c r="AYC99" s="23"/>
      <c r="AYD99" s="23"/>
      <c r="AYE99" s="23"/>
      <c r="AYF99" s="23"/>
      <c r="AYG99" s="23"/>
      <c r="AYH99" s="23"/>
      <c r="AYI99" s="23"/>
      <c r="AYJ99" s="23"/>
      <c r="AYK99" s="23"/>
      <c r="AYL99" s="23"/>
      <c r="AYM99" s="23"/>
      <c r="AYN99" s="23"/>
      <c r="AYO99" s="23"/>
      <c r="AYP99" s="23"/>
      <c r="AYQ99" s="23"/>
      <c r="AYR99" s="23"/>
      <c r="AYS99" s="23"/>
      <c r="AYT99" s="23"/>
      <c r="AYU99" s="23"/>
      <c r="AYV99" s="23"/>
      <c r="AYW99" s="23"/>
      <c r="AYX99" s="23"/>
      <c r="AYY99" s="23"/>
      <c r="AYZ99" s="23"/>
      <c r="AZA99" s="23"/>
      <c r="AZB99" s="23"/>
      <c r="AZC99" s="23"/>
      <c r="AZD99" s="23"/>
      <c r="AZE99" s="23"/>
      <c r="AZF99" s="23"/>
      <c r="AZG99" s="23"/>
      <c r="AZH99" s="23"/>
      <c r="AZI99" s="23"/>
      <c r="AZJ99" s="23"/>
      <c r="AZK99" s="23"/>
      <c r="AZL99" s="23"/>
      <c r="AZM99" s="23"/>
      <c r="AZN99" s="23"/>
      <c r="AZO99" s="23"/>
      <c r="AZP99" s="23"/>
      <c r="AZQ99" s="23"/>
      <c r="AZR99" s="23"/>
      <c r="AZS99" s="23"/>
      <c r="AZT99" s="23"/>
      <c r="AZU99" s="23"/>
      <c r="AZV99" s="23"/>
      <c r="AZW99" s="23"/>
      <c r="AZX99" s="23"/>
      <c r="AZY99" s="23"/>
      <c r="AZZ99" s="23"/>
      <c r="BAA99" s="23"/>
      <c r="BAB99" s="23"/>
      <c r="BAC99" s="23"/>
      <c r="BAD99" s="23"/>
      <c r="BAE99" s="23"/>
      <c r="BAF99" s="23"/>
      <c r="BAG99" s="23"/>
      <c r="BAH99" s="23"/>
      <c r="BAI99" s="23"/>
      <c r="BAJ99" s="23"/>
      <c r="BAK99" s="23"/>
      <c r="BAL99" s="23"/>
      <c r="BAM99" s="23"/>
      <c r="BAN99" s="23"/>
      <c r="BAO99" s="23"/>
      <c r="BAP99" s="23"/>
      <c r="BAQ99" s="23"/>
      <c r="BAR99" s="23"/>
      <c r="BAS99" s="23"/>
      <c r="BAT99" s="23"/>
      <c r="BAU99" s="23"/>
      <c r="BAV99" s="23"/>
      <c r="BAW99" s="23"/>
      <c r="BAX99" s="23"/>
      <c r="BAY99" s="23"/>
      <c r="BAZ99" s="23"/>
      <c r="BBA99" s="23"/>
      <c r="BBB99" s="23"/>
      <c r="BBC99" s="23"/>
      <c r="BBD99" s="23"/>
      <c r="BBE99" s="23"/>
      <c r="BBF99" s="23"/>
      <c r="BBG99" s="23"/>
      <c r="BBH99" s="23"/>
      <c r="BBI99" s="23"/>
      <c r="BBJ99" s="23"/>
      <c r="BBK99" s="23"/>
      <c r="BBL99" s="23"/>
      <c r="BBM99" s="23"/>
      <c r="BBN99" s="23"/>
      <c r="BBO99" s="23"/>
      <c r="BBP99" s="23"/>
      <c r="BBQ99" s="23"/>
      <c r="BBR99" s="23"/>
      <c r="BBS99" s="23"/>
      <c r="BBT99" s="23"/>
      <c r="BBU99" s="23"/>
      <c r="BBV99" s="23"/>
      <c r="BBW99" s="23"/>
      <c r="BBX99" s="23"/>
      <c r="BBY99" s="23"/>
      <c r="BBZ99" s="23"/>
      <c r="BCA99" s="23"/>
      <c r="BCB99" s="23"/>
      <c r="BCC99" s="23"/>
      <c r="BCD99" s="23"/>
      <c r="BCE99" s="23"/>
      <c r="BCF99" s="23"/>
      <c r="BCG99" s="23"/>
      <c r="BCH99" s="23"/>
      <c r="BCI99" s="23"/>
      <c r="BCJ99" s="23"/>
      <c r="BCK99" s="23"/>
      <c r="BCL99" s="23"/>
      <c r="BCM99" s="23"/>
      <c r="BCN99" s="23"/>
      <c r="BCO99" s="23"/>
      <c r="BCP99" s="23"/>
      <c r="BCQ99" s="23"/>
      <c r="BCR99" s="23"/>
      <c r="BCS99" s="23"/>
      <c r="BCT99" s="23"/>
      <c r="BCU99" s="23"/>
      <c r="BCV99" s="23"/>
      <c r="BCW99" s="23"/>
      <c r="BCX99" s="23"/>
      <c r="BCY99" s="23"/>
      <c r="BCZ99" s="23"/>
      <c r="BDA99" s="23"/>
      <c r="BDB99" s="23"/>
      <c r="BDC99" s="23"/>
      <c r="BDD99" s="23"/>
      <c r="BDE99" s="23"/>
      <c r="BDF99" s="23"/>
      <c r="BDG99" s="23"/>
      <c r="BDH99" s="23"/>
      <c r="BDI99" s="23"/>
      <c r="BDJ99" s="23"/>
      <c r="BDK99" s="23"/>
      <c r="BDL99" s="23"/>
      <c r="BDM99" s="23"/>
      <c r="BDN99" s="23"/>
      <c r="BDO99" s="23"/>
      <c r="BDP99" s="23"/>
      <c r="BDQ99" s="23"/>
      <c r="BDR99" s="23"/>
      <c r="BDS99" s="23"/>
      <c r="BDT99" s="23"/>
      <c r="BDU99" s="23"/>
      <c r="BDV99" s="23"/>
      <c r="BDW99" s="23"/>
      <c r="BDX99" s="23"/>
      <c r="BDY99" s="23"/>
      <c r="BDZ99" s="23"/>
      <c r="BEA99" s="23"/>
      <c r="BEB99" s="23"/>
      <c r="BEC99" s="23"/>
      <c r="BED99" s="23"/>
      <c r="BEE99" s="23"/>
      <c r="BEF99" s="23"/>
      <c r="BEG99" s="23"/>
      <c r="BEH99" s="23"/>
      <c r="BEI99" s="23"/>
      <c r="BEJ99" s="23"/>
      <c r="BEK99" s="23"/>
      <c r="BEL99" s="23"/>
      <c r="BEM99" s="23"/>
      <c r="BEN99" s="23"/>
      <c r="BEO99" s="23"/>
      <c r="BEP99" s="23"/>
      <c r="BEQ99" s="23"/>
      <c r="BER99" s="23"/>
      <c r="BES99" s="23"/>
      <c r="BET99" s="23"/>
      <c r="BEU99" s="23"/>
      <c r="BEV99" s="23"/>
      <c r="BEW99" s="23"/>
      <c r="BEX99" s="23"/>
      <c r="BEY99" s="23"/>
      <c r="BEZ99" s="23"/>
      <c r="BFA99" s="23"/>
      <c r="BFB99" s="23"/>
      <c r="BFC99" s="23"/>
      <c r="BFD99" s="23"/>
      <c r="BFE99" s="23"/>
      <c r="BFF99" s="23"/>
      <c r="BFG99" s="23"/>
      <c r="BFH99" s="23"/>
      <c r="BFI99" s="23"/>
      <c r="BFJ99" s="23"/>
      <c r="BFK99" s="23"/>
      <c r="BFL99" s="23"/>
      <c r="BFM99" s="23"/>
      <c r="BFN99" s="23"/>
      <c r="BFO99" s="23"/>
      <c r="BFP99" s="23"/>
      <c r="BFQ99" s="23"/>
      <c r="BFR99" s="23"/>
      <c r="BFS99" s="23"/>
      <c r="BFT99" s="23"/>
      <c r="BFU99" s="23"/>
      <c r="BFV99" s="23"/>
      <c r="BFW99" s="23"/>
      <c r="BFX99" s="23"/>
      <c r="BFY99" s="23"/>
      <c r="BFZ99" s="23"/>
      <c r="BGA99" s="23"/>
      <c r="BGB99" s="23"/>
      <c r="BGC99" s="23"/>
      <c r="BGD99" s="23"/>
      <c r="BGE99" s="23"/>
      <c r="BGF99" s="23"/>
      <c r="BGG99" s="23"/>
      <c r="BGH99" s="23"/>
      <c r="BGI99" s="23"/>
      <c r="BGJ99" s="23"/>
      <c r="BGK99" s="23"/>
      <c r="BGL99" s="23"/>
      <c r="BGM99" s="23"/>
      <c r="BGN99" s="23"/>
      <c r="BGO99" s="23"/>
      <c r="BGP99" s="23"/>
      <c r="BGQ99" s="23"/>
      <c r="BGR99" s="23"/>
      <c r="BGS99" s="23"/>
      <c r="BGT99" s="23"/>
      <c r="BGU99" s="23"/>
      <c r="BGV99" s="23"/>
      <c r="BGW99" s="23"/>
      <c r="BGX99" s="23"/>
      <c r="BGY99" s="23"/>
      <c r="BGZ99" s="23"/>
      <c r="BHA99" s="23"/>
      <c r="BHB99" s="23"/>
      <c r="BHC99" s="23"/>
      <c r="BHD99" s="23"/>
      <c r="BHE99" s="23"/>
      <c r="BHF99" s="23"/>
      <c r="BHG99" s="23"/>
      <c r="BHH99" s="23"/>
      <c r="BHI99" s="23"/>
      <c r="BHJ99" s="23"/>
      <c r="BHK99" s="23"/>
      <c r="BHL99" s="23"/>
      <c r="BHM99" s="23"/>
      <c r="BHN99" s="23"/>
      <c r="BHO99" s="23"/>
      <c r="BHP99" s="23"/>
      <c r="BHQ99" s="23"/>
      <c r="BHR99" s="23"/>
      <c r="BHS99" s="23"/>
      <c r="BHT99" s="23"/>
      <c r="BHU99" s="23"/>
      <c r="BHV99" s="23"/>
      <c r="BHW99" s="23"/>
      <c r="BHX99" s="23"/>
      <c r="BHY99" s="23"/>
      <c r="BHZ99" s="23"/>
      <c r="BIA99" s="23"/>
      <c r="BIB99" s="23"/>
      <c r="BIC99" s="23"/>
      <c r="BID99" s="23"/>
      <c r="BIE99" s="23"/>
      <c r="BIF99" s="23"/>
      <c r="BIG99" s="23"/>
      <c r="BIH99" s="23"/>
      <c r="BII99" s="23"/>
      <c r="BIJ99" s="23"/>
      <c r="BIK99" s="23"/>
      <c r="BIL99" s="23"/>
      <c r="BIM99" s="23"/>
      <c r="BIN99" s="23"/>
      <c r="BIO99" s="23"/>
      <c r="BIP99" s="23"/>
      <c r="BIQ99" s="23"/>
      <c r="BIR99" s="23"/>
      <c r="BIS99" s="23"/>
      <c r="BIT99" s="23"/>
      <c r="BIU99" s="23"/>
      <c r="BIV99" s="23"/>
      <c r="BIW99" s="23"/>
      <c r="BIX99" s="23"/>
      <c r="BIY99" s="23"/>
      <c r="BIZ99" s="23"/>
      <c r="BJA99" s="23"/>
      <c r="BJB99" s="23"/>
      <c r="BJC99" s="23"/>
      <c r="BJD99" s="23"/>
      <c r="BJE99" s="23"/>
      <c r="BJF99" s="23"/>
      <c r="BJG99" s="23"/>
      <c r="BJH99" s="23"/>
      <c r="BJI99" s="23"/>
      <c r="BJJ99" s="23"/>
      <c r="BJK99" s="23"/>
      <c r="BJL99" s="23"/>
      <c r="BJM99" s="23"/>
      <c r="BJN99" s="23"/>
      <c r="BJO99" s="23"/>
      <c r="BJP99" s="23"/>
      <c r="BJQ99" s="23"/>
      <c r="BJR99" s="23"/>
      <c r="BJS99" s="23"/>
      <c r="BJT99" s="23"/>
      <c r="BJU99" s="23"/>
      <c r="BJV99" s="23"/>
      <c r="BJW99" s="23"/>
      <c r="BJX99" s="23"/>
      <c r="BJY99" s="23"/>
      <c r="BJZ99" s="23"/>
      <c r="BKA99" s="23"/>
      <c r="BKB99" s="23"/>
      <c r="BKC99" s="23"/>
      <c r="BKD99" s="23"/>
      <c r="BKE99" s="23"/>
      <c r="BKF99" s="23"/>
      <c r="BKG99" s="23"/>
      <c r="BKH99" s="23"/>
      <c r="BKI99" s="23"/>
      <c r="BKJ99" s="23"/>
      <c r="BKK99" s="23"/>
      <c r="BKL99" s="23"/>
      <c r="BKM99" s="23"/>
      <c r="BKN99" s="23"/>
      <c r="BKO99" s="23"/>
      <c r="BKP99" s="23"/>
      <c r="BKQ99" s="23"/>
      <c r="BKR99" s="23"/>
      <c r="BKS99" s="23"/>
      <c r="BKT99" s="23"/>
      <c r="BKU99" s="23"/>
      <c r="BKV99" s="23"/>
      <c r="BKW99" s="23"/>
      <c r="BKX99" s="23"/>
      <c r="BKY99" s="23"/>
      <c r="BKZ99" s="23"/>
      <c r="BLA99" s="23"/>
      <c r="BLB99" s="23"/>
      <c r="BLC99" s="23"/>
      <c r="BLD99" s="23"/>
      <c r="BLE99" s="23"/>
      <c r="BLF99" s="23"/>
      <c r="BLG99" s="23"/>
      <c r="BLH99" s="23"/>
      <c r="BLI99" s="23"/>
      <c r="BLJ99" s="23"/>
      <c r="BLK99" s="23"/>
      <c r="BLL99" s="23"/>
      <c r="BLM99" s="23"/>
      <c r="BLN99" s="23"/>
      <c r="BLO99" s="23"/>
      <c r="BLP99" s="23"/>
      <c r="BLQ99" s="23"/>
      <c r="BLR99" s="23"/>
      <c r="BLS99" s="23"/>
      <c r="BLT99" s="23"/>
      <c r="BLU99" s="23"/>
      <c r="BLV99" s="23"/>
      <c r="BLW99" s="23"/>
      <c r="BLX99" s="23"/>
      <c r="BLY99" s="23"/>
      <c r="BLZ99" s="23"/>
      <c r="BMA99" s="23"/>
      <c r="BMB99" s="23"/>
      <c r="BMC99" s="23"/>
      <c r="BMD99" s="23"/>
      <c r="BME99" s="23"/>
      <c r="BMF99" s="23"/>
      <c r="BMG99" s="23"/>
      <c r="BMH99" s="23"/>
      <c r="BMI99" s="23"/>
      <c r="BMJ99" s="23"/>
      <c r="BMK99" s="23"/>
      <c r="BML99" s="23"/>
      <c r="BMM99" s="23"/>
      <c r="BMN99" s="23"/>
      <c r="BMO99" s="23"/>
      <c r="BMP99" s="23"/>
      <c r="BMQ99" s="23"/>
      <c r="BMR99" s="23"/>
      <c r="BMS99" s="23"/>
      <c r="BMT99" s="23"/>
      <c r="BMU99" s="23"/>
      <c r="BMV99" s="23"/>
      <c r="BMW99" s="23"/>
      <c r="BMX99" s="23"/>
      <c r="BMY99" s="23"/>
      <c r="BMZ99" s="23"/>
      <c r="BNA99" s="23"/>
      <c r="BNB99" s="23"/>
      <c r="BNC99" s="23"/>
      <c r="BND99" s="23"/>
      <c r="BNE99" s="23"/>
      <c r="BNF99" s="23"/>
      <c r="BNG99" s="23"/>
      <c r="BNH99" s="23"/>
      <c r="BNI99" s="23"/>
      <c r="BNJ99" s="23"/>
      <c r="BNK99" s="23"/>
      <c r="BNL99" s="23"/>
      <c r="BNM99" s="23"/>
      <c r="BNN99" s="23"/>
      <c r="BNO99" s="23"/>
      <c r="BNP99" s="23"/>
      <c r="BNQ99" s="23"/>
      <c r="BNR99" s="23"/>
      <c r="BNS99" s="23"/>
      <c r="BNT99" s="23"/>
      <c r="BNU99" s="23"/>
      <c r="BNV99" s="23"/>
      <c r="BNW99" s="23"/>
      <c r="BNX99" s="23"/>
      <c r="BNY99" s="23"/>
      <c r="BNZ99" s="23"/>
      <c r="BOA99" s="23"/>
      <c r="BOB99" s="23"/>
      <c r="BOC99" s="23"/>
      <c r="BOD99" s="23"/>
      <c r="BOE99" s="23"/>
      <c r="BOF99" s="23"/>
      <c r="BOG99" s="23"/>
      <c r="BOH99" s="23"/>
      <c r="BOI99" s="23"/>
      <c r="BOJ99" s="23"/>
      <c r="BOK99" s="23"/>
      <c r="BOL99" s="23"/>
      <c r="BOM99" s="23"/>
      <c r="BON99" s="23"/>
      <c r="BOO99" s="23"/>
      <c r="BOP99" s="23"/>
      <c r="BOQ99" s="23"/>
      <c r="BOR99" s="23"/>
      <c r="BOS99" s="23"/>
      <c r="BOT99" s="23"/>
      <c r="BOU99" s="23"/>
      <c r="BOV99" s="23"/>
      <c r="BOW99" s="23"/>
      <c r="BOX99" s="23"/>
      <c r="BOY99" s="23"/>
      <c r="BOZ99" s="23"/>
      <c r="BPA99" s="23"/>
      <c r="BPB99" s="23"/>
      <c r="BPC99" s="23"/>
      <c r="BPD99" s="23"/>
      <c r="BPE99" s="23"/>
      <c r="BPF99" s="23"/>
      <c r="BPG99" s="23"/>
      <c r="BPH99" s="23"/>
      <c r="BPI99" s="23"/>
      <c r="BPJ99" s="23"/>
      <c r="BPK99" s="23"/>
      <c r="BPL99" s="23"/>
      <c r="BPM99" s="23"/>
      <c r="BPN99" s="23"/>
      <c r="BPO99" s="23"/>
      <c r="BPP99" s="23"/>
      <c r="BPQ99" s="23"/>
      <c r="BPR99" s="23"/>
      <c r="BPS99" s="23"/>
      <c r="BPT99" s="23"/>
      <c r="BPU99" s="23"/>
      <c r="BPV99" s="23"/>
      <c r="BPW99" s="23"/>
      <c r="BPX99" s="23"/>
      <c r="BPY99" s="23"/>
      <c r="BPZ99" s="23"/>
      <c r="BQA99" s="23"/>
      <c r="BQB99" s="23"/>
      <c r="BQC99" s="23"/>
      <c r="BQD99" s="23"/>
      <c r="BQE99" s="23"/>
      <c r="BQF99" s="23"/>
      <c r="BQG99" s="23"/>
      <c r="BQH99" s="23"/>
      <c r="BQI99" s="23"/>
      <c r="BQJ99" s="23"/>
      <c r="BQK99" s="23"/>
      <c r="BQL99" s="23"/>
      <c r="BQM99" s="23"/>
      <c r="BQN99" s="23"/>
      <c r="BQO99" s="23"/>
      <c r="BQP99" s="23"/>
      <c r="BQQ99" s="23"/>
      <c r="BQR99" s="23"/>
      <c r="BQS99" s="23"/>
      <c r="BQT99" s="23"/>
      <c r="BQU99" s="23"/>
      <c r="BQV99" s="23"/>
      <c r="BQW99" s="23"/>
      <c r="BQX99" s="23"/>
      <c r="BQY99" s="23"/>
      <c r="BQZ99" s="23"/>
      <c r="BRA99" s="23"/>
      <c r="BRB99" s="23"/>
      <c r="BRC99" s="23"/>
      <c r="BRD99" s="23"/>
      <c r="BRE99" s="23"/>
      <c r="BRF99" s="23"/>
      <c r="BRG99" s="23"/>
      <c r="BRH99" s="23"/>
      <c r="BRI99" s="23"/>
      <c r="BRJ99" s="23"/>
      <c r="BRK99" s="23"/>
      <c r="BRL99" s="23"/>
      <c r="BRM99" s="23"/>
      <c r="BRN99" s="23"/>
      <c r="BRO99" s="23"/>
      <c r="BRP99" s="23"/>
      <c r="BRQ99" s="23"/>
      <c r="BRR99" s="23"/>
      <c r="BRS99" s="23"/>
      <c r="BRT99" s="23"/>
      <c r="BRU99" s="23"/>
      <c r="BRV99" s="23"/>
      <c r="BRW99" s="23"/>
      <c r="BRX99" s="23"/>
      <c r="BRY99" s="23"/>
      <c r="BRZ99" s="23"/>
      <c r="BSA99" s="23"/>
      <c r="BSB99" s="23"/>
      <c r="BSC99" s="23"/>
      <c r="BSD99" s="23"/>
      <c r="BSE99" s="23"/>
      <c r="BSF99" s="23"/>
      <c r="BSG99" s="23"/>
      <c r="BSH99" s="23"/>
      <c r="BSI99" s="23"/>
      <c r="BSJ99" s="23"/>
      <c r="BSK99" s="23"/>
      <c r="BSL99" s="23"/>
      <c r="BSM99" s="23"/>
      <c r="BSN99" s="23"/>
      <c r="BSO99" s="23"/>
      <c r="BSP99" s="23"/>
      <c r="BSQ99" s="23"/>
      <c r="BSR99" s="23"/>
      <c r="BSS99" s="23"/>
      <c r="BST99" s="23"/>
      <c r="BSU99" s="23"/>
      <c r="BSV99" s="23"/>
      <c r="BSW99" s="23"/>
      <c r="BSX99" s="23"/>
      <c r="BSY99" s="23"/>
      <c r="BSZ99" s="23"/>
      <c r="BTA99" s="23"/>
      <c r="BTB99" s="23"/>
      <c r="BTC99" s="23"/>
      <c r="BTD99" s="23"/>
      <c r="BTE99" s="23"/>
      <c r="BTF99" s="23"/>
      <c r="BTG99" s="23"/>
      <c r="BTH99" s="23"/>
      <c r="BTI99" s="23"/>
      <c r="BTJ99" s="23"/>
      <c r="BTK99" s="23"/>
      <c r="BTL99" s="23"/>
      <c r="BTM99" s="23"/>
      <c r="BTN99" s="23"/>
      <c r="BTO99" s="23"/>
      <c r="BTP99" s="23"/>
      <c r="BTQ99" s="23"/>
      <c r="BTR99" s="23"/>
      <c r="BTS99" s="23"/>
      <c r="BTT99" s="23"/>
      <c r="BTU99" s="23"/>
      <c r="BTV99" s="23"/>
      <c r="BTW99" s="23"/>
      <c r="BTX99" s="23"/>
      <c r="BTY99" s="23"/>
    </row>
    <row r="100" spans="1:1897" s="19" customFormat="1" ht="12.75" x14ac:dyDescent="0.2">
      <c r="A100" s="23"/>
      <c r="B100" s="30" t="s">
        <v>549</v>
      </c>
      <c r="C100" s="2" t="s">
        <v>30</v>
      </c>
      <c r="D100" s="30" t="s">
        <v>106</v>
      </c>
      <c r="E100" s="30" t="s">
        <v>18</v>
      </c>
      <c r="F100" s="30" t="s">
        <v>19</v>
      </c>
      <c r="G100" s="44">
        <v>14000</v>
      </c>
      <c r="H100" s="39">
        <v>0</v>
      </c>
      <c r="I100" s="44">
        <v>25</v>
      </c>
      <c r="J100" s="44">
        <v>401.8</v>
      </c>
      <c r="K100" s="44">
        <v>425.6</v>
      </c>
      <c r="L100" s="44">
        <v>992.6</v>
      </c>
      <c r="M100" s="44">
        <v>994</v>
      </c>
      <c r="N100" s="44">
        <v>161</v>
      </c>
      <c r="O100" s="44">
        <v>2500</v>
      </c>
      <c r="P100" s="44">
        <f>H100+I100+J100+K100+O100</f>
        <v>3352.4</v>
      </c>
      <c r="Q100" s="44">
        <f t="shared" si="15"/>
        <v>10647.6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N100" s="23"/>
      <c r="MO100" s="23"/>
      <c r="MP100" s="23"/>
      <c r="MQ100" s="23"/>
      <c r="MR100" s="23"/>
      <c r="MS100" s="23"/>
      <c r="MT100" s="23"/>
      <c r="MU100" s="23"/>
      <c r="MV100" s="23"/>
      <c r="MW100" s="23"/>
      <c r="MX100" s="23"/>
      <c r="MY100" s="23"/>
      <c r="MZ100" s="23"/>
      <c r="NA100" s="23"/>
      <c r="NB100" s="23"/>
      <c r="NC100" s="23"/>
      <c r="ND100" s="23"/>
      <c r="NE100" s="23"/>
      <c r="NF100" s="23"/>
      <c r="NG100" s="23"/>
      <c r="NH100" s="23"/>
      <c r="NI100" s="23"/>
      <c r="NJ100" s="23"/>
      <c r="NK100" s="23"/>
      <c r="NL100" s="23"/>
      <c r="NM100" s="23"/>
      <c r="NN100" s="23"/>
      <c r="NO100" s="23"/>
      <c r="NP100" s="23"/>
      <c r="NQ100" s="23"/>
      <c r="NR100" s="23"/>
      <c r="NS100" s="23"/>
      <c r="NT100" s="23"/>
      <c r="NU100" s="23"/>
      <c r="NV100" s="23"/>
      <c r="NW100" s="23"/>
      <c r="NX100" s="23"/>
      <c r="NY100" s="23"/>
      <c r="NZ100" s="23"/>
      <c r="OA100" s="23"/>
      <c r="OB100" s="23"/>
      <c r="OC100" s="23"/>
      <c r="OD100" s="23"/>
      <c r="OE100" s="23"/>
      <c r="OF100" s="23"/>
      <c r="OG100" s="23"/>
      <c r="OH100" s="23"/>
      <c r="OI100" s="23"/>
      <c r="OJ100" s="23"/>
      <c r="OK100" s="23"/>
      <c r="OL100" s="23"/>
      <c r="OM100" s="23"/>
      <c r="ON100" s="23"/>
      <c r="OO100" s="23"/>
      <c r="OP100" s="23"/>
      <c r="OQ100" s="23"/>
      <c r="OR100" s="23"/>
      <c r="OS100" s="23"/>
      <c r="OT100" s="23"/>
      <c r="OU100" s="23"/>
      <c r="OV100" s="23"/>
      <c r="OW100" s="23"/>
      <c r="OX100" s="23"/>
      <c r="OY100" s="23"/>
      <c r="OZ100" s="23"/>
      <c r="PA100" s="23"/>
      <c r="PB100" s="23"/>
      <c r="PC100" s="23"/>
      <c r="PD100" s="23"/>
      <c r="PE100" s="23"/>
      <c r="PF100" s="23"/>
      <c r="PG100" s="23"/>
      <c r="PH100" s="23"/>
      <c r="PI100" s="23"/>
      <c r="PJ100" s="23"/>
      <c r="PK100" s="23"/>
      <c r="PL100" s="23"/>
      <c r="PM100" s="23"/>
      <c r="PN100" s="23"/>
      <c r="PO100" s="23"/>
      <c r="PP100" s="23"/>
      <c r="PQ100" s="23"/>
      <c r="PR100" s="23"/>
      <c r="PS100" s="23"/>
      <c r="PT100" s="23"/>
      <c r="PU100" s="23"/>
      <c r="PV100" s="23"/>
      <c r="PW100" s="23"/>
      <c r="PX100" s="23"/>
      <c r="PY100" s="23"/>
      <c r="PZ100" s="23"/>
      <c r="QA100" s="23"/>
      <c r="QB100" s="23"/>
      <c r="QC100" s="23"/>
      <c r="QD100" s="23"/>
      <c r="QE100" s="23"/>
      <c r="QF100" s="23"/>
      <c r="QG100" s="23"/>
      <c r="QH100" s="23"/>
      <c r="QI100" s="23"/>
      <c r="QJ100" s="23"/>
      <c r="QK100" s="23"/>
      <c r="QL100" s="23"/>
      <c r="QM100" s="23"/>
      <c r="QN100" s="23"/>
      <c r="QO100" s="23"/>
      <c r="QP100" s="23"/>
      <c r="QQ100" s="23"/>
      <c r="QR100" s="23"/>
      <c r="QS100" s="23"/>
      <c r="QT100" s="23"/>
      <c r="QU100" s="23"/>
      <c r="QV100" s="23"/>
      <c r="QW100" s="23"/>
      <c r="QX100" s="23"/>
      <c r="QY100" s="23"/>
      <c r="QZ100" s="23"/>
      <c r="RA100" s="23"/>
      <c r="RB100" s="23"/>
      <c r="RC100" s="23"/>
      <c r="RD100" s="23"/>
      <c r="RE100" s="23"/>
      <c r="RF100" s="23"/>
      <c r="RG100" s="23"/>
      <c r="RH100" s="23"/>
      <c r="RI100" s="23"/>
      <c r="RJ100" s="23"/>
      <c r="RK100" s="23"/>
      <c r="RL100" s="23"/>
      <c r="RM100" s="23"/>
      <c r="RN100" s="23"/>
      <c r="RO100" s="23"/>
      <c r="RP100" s="23"/>
      <c r="RQ100" s="23"/>
      <c r="RR100" s="23"/>
      <c r="RS100" s="23"/>
      <c r="RT100" s="23"/>
      <c r="RU100" s="23"/>
      <c r="RV100" s="23"/>
      <c r="RW100" s="23"/>
      <c r="RX100" s="23"/>
      <c r="RY100" s="23"/>
      <c r="RZ100" s="23"/>
      <c r="SA100" s="23"/>
      <c r="SB100" s="23"/>
      <c r="SC100" s="23"/>
      <c r="SD100" s="23"/>
      <c r="SE100" s="23"/>
      <c r="SF100" s="23"/>
      <c r="SG100" s="23"/>
      <c r="SH100" s="23"/>
      <c r="SI100" s="23"/>
      <c r="SJ100" s="23"/>
      <c r="SK100" s="23"/>
      <c r="SL100" s="23"/>
      <c r="SM100" s="23"/>
      <c r="SN100" s="23"/>
      <c r="SO100" s="23"/>
      <c r="SP100" s="23"/>
      <c r="SQ100" s="23"/>
      <c r="SR100" s="23"/>
      <c r="SS100" s="23"/>
      <c r="ST100" s="23"/>
      <c r="SU100" s="23"/>
      <c r="SV100" s="23"/>
      <c r="SW100" s="23"/>
      <c r="SX100" s="23"/>
      <c r="SY100" s="23"/>
      <c r="SZ100" s="23"/>
      <c r="TA100" s="23"/>
      <c r="TB100" s="23"/>
      <c r="TC100" s="23"/>
      <c r="TD100" s="23"/>
      <c r="TE100" s="23"/>
      <c r="TF100" s="23"/>
      <c r="TG100" s="23"/>
      <c r="TH100" s="23"/>
      <c r="TI100" s="23"/>
      <c r="TJ100" s="23"/>
      <c r="TK100" s="23"/>
      <c r="TL100" s="23"/>
      <c r="TM100" s="23"/>
      <c r="TN100" s="23"/>
      <c r="TO100" s="23"/>
      <c r="TP100" s="23"/>
      <c r="TQ100" s="23"/>
      <c r="TR100" s="23"/>
      <c r="TS100" s="23"/>
      <c r="TT100" s="23"/>
      <c r="TU100" s="23"/>
      <c r="TV100" s="23"/>
      <c r="TW100" s="23"/>
      <c r="TX100" s="23"/>
      <c r="TY100" s="23"/>
      <c r="TZ100" s="23"/>
      <c r="UA100" s="23"/>
      <c r="UB100" s="23"/>
      <c r="UC100" s="23"/>
      <c r="UD100" s="23"/>
      <c r="UE100" s="23"/>
      <c r="UF100" s="23"/>
      <c r="UG100" s="23"/>
      <c r="UH100" s="23"/>
      <c r="UI100" s="23"/>
      <c r="UJ100" s="23"/>
      <c r="UK100" s="23"/>
      <c r="UL100" s="23"/>
      <c r="UM100" s="23"/>
      <c r="UN100" s="23"/>
      <c r="UO100" s="23"/>
      <c r="UP100" s="23"/>
      <c r="UQ100" s="23"/>
      <c r="UR100" s="23"/>
      <c r="US100" s="23"/>
      <c r="UT100" s="23"/>
      <c r="UU100" s="23"/>
      <c r="UV100" s="23"/>
      <c r="UW100" s="23"/>
      <c r="UX100" s="23"/>
      <c r="UY100" s="23"/>
      <c r="UZ100" s="23"/>
      <c r="VA100" s="23"/>
      <c r="VB100" s="23"/>
      <c r="VC100" s="23"/>
      <c r="VD100" s="23"/>
      <c r="VE100" s="23"/>
      <c r="VF100" s="23"/>
      <c r="VG100" s="23"/>
      <c r="VH100" s="23"/>
      <c r="VI100" s="23"/>
      <c r="VJ100" s="23"/>
      <c r="VK100" s="23"/>
      <c r="VL100" s="23"/>
      <c r="VM100" s="23"/>
      <c r="VN100" s="23"/>
      <c r="VO100" s="23"/>
      <c r="VP100" s="23"/>
      <c r="VQ100" s="23"/>
      <c r="VR100" s="23"/>
      <c r="VS100" s="23"/>
      <c r="VT100" s="23"/>
      <c r="VU100" s="23"/>
      <c r="VV100" s="23"/>
      <c r="VW100" s="23"/>
      <c r="VX100" s="23"/>
      <c r="VY100" s="23"/>
      <c r="VZ100" s="23"/>
      <c r="WA100" s="23"/>
      <c r="WB100" s="23"/>
      <c r="WC100" s="23"/>
      <c r="WD100" s="23"/>
      <c r="WE100" s="23"/>
      <c r="WF100" s="23"/>
      <c r="WG100" s="23"/>
      <c r="WH100" s="23"/>
      <c r="WI100" s="23"/>
      <c r="WJ100" s="23"/>
      <c r="WK100" s="23"/>
      <c r="WL100" s="23"/>
      <c r="WM100" s="23"/>
      <c r="WN100" s="23"/>
      <c r="WO100" s="23"/>
      <c r="WP100" s="23"/>
      <c r="WQ100" s="23"/>
      <c r="WR100" s="23"/>
      <c r="WS100" s="23"/>
      <c r="WT100" s="23"/>
      <c r="WU100" s="23"/>
      <c r="WV100" s="23"/>
      <c r="WW100" s="23"/>
      <c r="WX100" s="23"/>
      <c r="WY100" s="23"/>
      <c r="WZ100" s="23"/>
      <c r="XA100" s="23"/>
      <c r="XB100" s="23"/>
      <c r="XC100" s="23"/>
      <c r="XD100" s="23"/>
      <c r="XE100" s="23"/>
      <c r="XF100" s="23"/>
      <c r="XG100" s="23"/>
      <c r="XH100" s="23"/>
      <c r="XI100" s="23"/>
      <c r="XJ100" s="23"/>
      <c r="XK100" s="23"/>
      <c r="XL100" s="23"/>
      <c r="XM100" s="23"/>
      <c r="XN100" s="23"/>
      <c r="XO100" s="23"/>
      <c r="XP100" s="23"/>
      <c r="XQ100" s="23"/>
      <c r="XR100" s="23"/>
      <c r="XS100" s="23"/>
      <c r="XT100" s="23"/>
      <c r="XU100" s="23"/>
      <c r="XV100" s="23"/>
      <c r="XW100" s="23"/>
      <c r="XX100" s="23"/>
      <c r="XY100" s="23"/>
      <c r="XZ100" s="23"/>
      <c r="YA100" s="23"/>
      <c r="YB100" s="23"/>
      <c r="YC100" s="23"/>
      <c r="YD100" s="23"/>
      <c r="YE100" s="23"/>
      <c r="YF100" s="23"/>
      <c r="YG100" s="23"/>
      <c r="YH100" s="23"/>
      <c r="YI100" s="23"/>
      <c r="YJ100" s="23"/>
      <c r="YK100" s="23"/>
      <c r="YL100" s="23"/>
      <c r="YM100" s="23"/>
      <c r="YN100" s="23"/>
      <c r="YO100" s="23"/>
      <c r="YP100" s="23"/>
      <c r="YQ100" s="23"/>
      <c r="YR100" s="23"/>
      <c r="YS100" s="23"/>
      <c r="YT100" s="23"/>
      <c r="YU100" s="23"/>
      <c r="YV100" s="23"/>
      <c r="YW100" s="23"/>
      <c r="YX100" s="23"/>
      <c r="YY100" s="23"/>
      <c r="YZ100" s="23"/>
      <c r="ZA100" s="23"/>
      <c r="ZB100" s="23"/>
      <c r="ZC100" s="23"/>
      <c r="ZD100" s="23"/>
      <c r="ZE100" s="23"/>
      <c r="ZF100" s="23"/>
      <c r="ZG100" s="23"/>
      <c r="ZH100" s="23"/>
      <c r="ZI100" s="23"/>
      <c r="ZJ100" s="23"/>
      <c r="ZK100" s="23"/>
      <c r="ZL100" s="23"/>
      <c r="ZM100" s="23"/>
      <c r="ZN100" s="23"/>
      <c r="ZO100" s="23"/>
      <c r="ZP100" s="23"/>
      <c r="ZQ100" s="23"/>
      <c r="ZR100" s="23"/>
      <c r="ZS100" s="23"/>
      <c r="ZT100" s="23"/>
      <c r="ZU100" s="23"/>
      <c r="ZV100" s="23"/>
      <c r="ZW100" s="23"/>
      <c r="ZX100" s="23"/>
      <c r="ZY100" s="23"/>
      <c r="ZZ100" s="23"/>
      <c r="AAA100" s="23"/>
      <c r="AAB100" s="23"/>
      <c r="AAC100" s="23"/>
      <c r="AAD100" s="23"/>
      <c r="AAE100" s="23"/>
      <c r="AAF100" s="23"/>
      <c r="AAG100" s="23"/>
      <c r="AAH100" s="23"/>
      <c r="AAI100" s="23"/>
      <c r="AAJ100" s="23"/>
      <c r="AAK100" s="23"/>
      <c r="AAL100" s="23"/>
      <c r="AAM100" s="23"/>
      <c r="AAN100" s="23"/>
      <c r="AAO100" s="23"/>
      <c r="AAP100" s="23"/>
      <c r="AAQ100" s="23"/>
      <c r="AAR100" s="23"/>
      <c r="AAS100" s="23"/>
      <c r="AAT100" s="23"/>
      <c r="AAU100" s="23"/>
      <c r="AAV100" s="23"/>
      <c r="AAW100" s="23"/>
      <c r="AAX100" s="23"/>
      <c r="AAY100" s="23"/>
      <c r="AAZ100" s="23"/>
      <c r="ABA100" s="23"/>
      <c r="ABB100" s="23"/>
      <c r="ABC100" s="23"/>
      <c r="ABD100" s="23"/>
      <c r="ABE100" s="23"/>
      <c r="ABF100" s="23"/>
      <c r="ABG100" s="23"/>
      <c r="ABH100" s="23"/>
      <c r="ABI100" s="23"/>
      <c r="ABJ100" s="23"/>
      <c r="ABK100" s="23"/>
      <c r="ABL100" s="23"/>
      <c r="ABM100" s="23"/>
      <c r="ABN100" s="23"/>
      <c r="ABO100" s="23"/>
      <c r="ABP100" s="23"/>
      <c r="ABQ100" s="23"/>
      <c r="ABR100" s="23"/>
      <c r="ABS100" s="23"/>
      <c r="ABT100" s="23"/>
      <c r="ABU100" s="23"/>
      <c r="ABV100" s="23"/>
      <c r="ABW100" s="23"/>
      <c r="ABX100" s="23"/>
      <c r="ABY100" s="23"/>
      <c r="ABZ100" s="23"/>
      <c r="ACA100" s="23"/>
      <c r="ACB100" s="23"/>
      <c r="ACC100" s="23"/>
      <c r="ACD100" s="23"/>
      <c r="ACE100" s="23"/>
      <c r="ACF100" s="23"/>
      <c r="ACG100" s="23"/>
      <c r="ACH100" s="23"/>
      <c r="ACI100" s="23"/>
      <c r="ACJ100" s="23"/>
      <c r="ACK100" s="23"/>
      <c r="ACL100" s="23"/>
      <c r="ACM100" s="23"/>
      <c r="ACN100" s="23"/>
      <c r="ACO100" s="23"/>
      <c r="ACP100" s="23"/>
      <c r="ACQ100" s="23"/>
      <c r="ACR100" s="23"/>
      <c r="ACS100" s="23"/>
      <c r="ACT100" s="23"/>
      <c r="ACU100" s="23"/>
      <c r="ACV100" s="23"/>
      <c r="ACW100" s="23"/>
      <c r="ACX100" s="23"/>
      <c r="ACY100" s="23"/>
      <c r="ACZ100" s="23"/>
      <c r="ADA100" s="23"/>
      <c r="ADB100" s="23"/>
      <c r="ADC100" s="23"/>
      <c r="ADD100" s="23"/>
      <c r="ADE100" s="23"/>
      <c r="ADF100" s="23"/>
      <c r="ADG100" s="23"/>
      <c r="ADH100" s="23"/>
      <c r="ADI100" s="23"/>
      <c r="ADJ100" s="23"/>
      <c r="ADK100" s="23"/>
      <c r="ADL100" s="23"/>
      <c r="ADM100" s="23"/>
      <c r="ADN100" s="23"/>
      <c r="ADO100" s="23"/>
      <c r="ADP100" s="23"/>
      <c r="ADQ100" s="23"/>
      <c r="ADR100" s="23"/>
      <c r="ADS100" s="23"/>
      <c r="ADT100" s="23"/>
      <c r="ADU100" s="23"/>
      <c r="ADV100" s="23"/>
      <c r="ADW100" s="23"/>
      <c r="ADX100" s="23"/>
      <c r="ADY100" s="23"/>
      <c r="ADZ100" s="23"/>
      <c r="AEA100" s="23"/>
      <c r="AEB100" s="23"/>
      <c r="AEC100" s="23"/>
      <c r="AED100" s="23"/>
      <c r="AEE100" s="23"/>
      <c r="AEF100" s="23"/>
      <c r="AEG100" s="23"/>
      <c r="AEH100" s="23"/>
      <c r="AEI100" s="23"/>
      <c r="AEJ100" s="23"/>
      <c r="AEK100" s="23"/>
      <c r="AEL100" s="23"/>
      <c r="AEM100" s="23"/>
      <c r="AEN100" s="23"/>
      <c r="AEO100" s="23"/>
      <c r="AEP100" s="23"/>
      <c r="AEQ100" s="23"/>
      <c r="AER100" s="23"/>
      <c r="AES100" s="23"/>
      <c r="AET100" s="23"/>
      <c r="AEU100" s="23"/>
      <c r="AEV100" s="23"/>
      <c r="AEW100" s="23"/>
      <c r="AEX100" s="23"/>
      <c r="AEY100" s="23"/>
      <c r="AEZ100" s="23"/>
      <c r="AFA100" s="23"/>
      <c r="AFB100" s="23"/>
      <c r="AFC100" s="23"/>
      <c r="AFD100" s="23"/>
      <c r="AFE100" s="23"/>
      <c r="AFF100" s="23"/>
      <c r="AFG100" s="23"/>
      <c r="AFH100" s="23"/>
      <c r="AFI100" s="23"/>
      <c r="AFJ100" s="23"/>
      <c r="AFK100" s="23"/>
      <c r="AFL100" s="23"/>
      <c r="AFM100" s="23"/>
      <c r="AFN100" s="23"/>
      <c r="AFO100" s="23"/>
      <c r="AFP100" s="23"/>
      <c r="AFQ100" s="23"/>
      <c r="AFR100" s="23"/>
      <c r="AFS100" s="23"/>
      <c r="AFT100" s="23"/>
      <c r="AFU100" s="23"/>
      <c r="AFV100" s="23"/>
      <c r="AFW100" s="23"/>
      <c r="AFX100" s="23"/>
      <c r="AFY100" s="23"/>
      <c r="AFZ100" s="23"/>
      <c r="AGA100" s="23"/>
      <c r="AGB100" s="23"/>
      <c r="AGC100" s="23"/>
      <c r="AGD100" s="23"/>
      <c r="AGE100" s="23"/>
      <c r="AGF100" s="23"/>
      <c r="AGG100" s="23"/>
      <c r="AGH100" s="23"/>
      <c r="AGI100" s="23"/>
      <c r="AGJ100" s="23"/>
      <c r="AGK100" s="23"/>
      <c r="AGL100" s="23"/>
      <c r="AGM100" s="23"/>
      <c r="AGN100" s="23"/>
      <c r="AGO100" s="23"/>
      <c r="AGP100" s="23"/>
      <c r="AGQ100" s="23"/>
      <c r="AGR100" s="23"/>
      <c r="AGS100" s="23"/>
      <c r="AGT100" s="23"/>
      <c r="AGU100" s="23"/>
      <c r="AGV100" s="23"/>
      <c r="AGW100" s="23"/>
      <c r="AGX100" s="23"/>
      <c r="AGY100" s="23"/>
      <c r="AGZ100" s="23"/>
      <c r="AHA100" s="23"/>
      <c r="AHB100" s="23"/>
      <c r="AHC100" s="23"/>
      <c r="AHD100" s="23"/>
      <c r="AHE100" s="23"/>
      <c r="AHF100" s="23"/>
      <c r="AHG100" s="23"/>
      <c r="AHH100" s="23"/>
      <c r="AHI100" s="23"/>
      <c r="AHJ100" s="23"/>
      <c r="AHK100" s="23"/>
      <c r="AHL100" s="23"/>
      <c r="AHM100" s="23"/>
      <c r="AHN100" s="23"/>
      <c r="AHO100" s="23"/>
      <c r="AHP100" s="23"/>
      <c r="AHQ100" s="23"/>
      <c r="AHR100" s="23"/>
      <c r="AHS100" s="23"/>
      <c r="AHT100" s="23"/>
      <c r="AHU100" s="23"/>
      <c r="AHV100" s="23"/>
      <c r="AHW100" s="23"/>
      <c r="AHX100" s="23"/>
      <c r="AHY100" s="23"/>
      <c r="AHZ100" s="23"/>
      <c r="AIA100" s="23"/>
      <c r="AIB100" s="23"/>
      <c r="AIC100" s="23"/>
      <c r="AID100" s="23"/>
      <c r="AIE100" s="23"/>
      <c r="AIF100" s="23"/>
      <c r="AIG100" s="23"/>
      <c r="AIH100" s="23"/>
      <c r="AII100" s="23"/>
      <c r="AIJ100" s="23"/>
      <c r="AIK100" s="23"/>
      <c r="AIL100" s="23"/>
      <c r="AIM100" s="23"/>
      <c r="AIN100" s="23"/>
      <c r="AIO100" s="23"/>
      <c r="AIP100" s="23"/>
      <c r="AIQ100" s="23"/>
      <c r="AIR100" s="23"/>
      <c r="AIS100" s="23"/>
      <c r="AIT100" s="23"/>
      <c r="AIU100" s="23"/>
      <c r="AIV100" s="23"/>
      <c r="AIW100" s="23"/>
      <c r="AIX100" s="23"/>
      <c r="AIY100" s="23"/>
      <c r="AIZ100" s="23"/>
      <c r="AJA100" s="23"/>
      <c r="AJB100" s="23"/>
      <c r="AJC100" s="23"/>
      <c r="AJD100" s="23"/>
      <c r="AJE100" s="23"/>
      <c r="AJF100" s="23"/>
      <c r="AJG100" s="23"/>
      <c r="AJH100" s="23"/>
      <c r="AJI100" s="23"/>
      <c r="AJJ100" s="23"/>
      <c r="AJK100" s="23"/>
      <c r="AJL100" s="23"/>
      <c r="AJM100" s="23"/>
      <c r="AJN100" s="23"/>
      <c r="AJO100" s="23"/>
      <c r="AJP100" s="23"/>
      <c r="AJQ100" s="23"/>
      <c r="AJR100" s="23"/>
      <c r="AJS100" s="23"/>
      <c r="AJT100" s="23"/>
      <c r="AJU100" s="23"/>
      <c r="AJV100" s="23"/>
      <c r="AJW100" s="23"/>
      <c r="AJX100" s="23"/>
      <c r="AJY100" s="23"/>
      <c r="AJZ100" s="23"/>
      <c r="AKA100" s="23"/>
      <c r="AKB100" s="23"/>
      <c r="AKC100" s="23"/>
      <c r="AKD100" s="23"/>
      <c r="AKE100" s="23"/>
      <c r="AKF100" s="23"/>
      <c r="AKG100" s="23"/>
      <c r="AKH100" s="23"/>
      <c r="AKI100" s="23"/>
      <c r="AKJ100" s="23"/>
      <c r="AKK100" s="23"/>
      <c r="AKL100" s="23"/>
      <c r="AKM100" s="23"/>
      <c r="AKN100" s="23"/>
      <c r="AKO100" s="23"/>
      <c r="AKP100" s="23"/>
      <c r="AKQ100" s="23"/>
      <c r="AKR100" s="23"/>
      <c r="AKS100" s="23"/>
      <c r="AKT100" s="23"/>
      <c r="AKU100" s="23"/>
      <c r="AKV100" s="23"/>
      <c r="AKW100" s="23"/>
      <c r="AKX100" s="23"/>
      <c r="AKY100" s="23"/>
      <c r="AKZ100" s="23"/>
      <c r="ALA100" s="23"/>
      <c r="ALB100" s="23"/>
      <c r="ALC100" s="23"/>
      <c r="ALD100" s="23"/>
      <c r="ALE100" s="23"/>
      <c r="ALF100" s="23"/>
      <c r="ALG100" s="23"/>
      <c r="ALH100" s="23"/>
      <c r="ALI100" s="23"/>
      <c r="ALJ100" s="23"/>
      <c r="ALK100" s="23"/>
      <c r="ALL100" s="23"/>
      <c r="ALM100" s="23"/>
      <c r="ALN100" s="23"/>
      <c r="ALO100" s="23"/>
      <c r="ALP100" s="23"/>
      <c r="ALQ100" s="23"/>
      <c r="ALR100" s="23"/>
      <c r="ALS100" s="23"/>
      <c r="ALT100" s="23"/>
      <c r="ALU100" s="23"/>
      <c r="ALV100" s="23"/>
      <c r="ALW100" s="23"/>
      <c r="ALX100" s="23"/>
      <c r="ALY100" s="23"/>
      <c r="ALZ100" s="23"/>
      <c r="AMA100" s="23"/>
      <c r="AMB100" s="23"/>
      <c r="AMC100" s="23"/>
      <c r="AMD100" s="23"/>
      <c r="AME100" s="23"/>
      <c r="AMF100" s="23"/>
      <c r="AMG100" s="23"/>
      <c r="AMH100" s="23"/>
      <c r="AMI100" s="23"/>
      <c r="AMJ100" s="23"/>
      <c r="AMK100" s="23"/>
      <c r="AML100" s="23"/>
      <c r="AMM100" s="23"/>
      <c r="AMN100" s="23"/>
      <c r="AMO100" s="23"/>
      <c r="AMP100" s="23"/>
      <c r="AMQ100" s="23"/>
      <c r="AMR100" s="23"/>
      <c r="AMS100" s="23"/>
      <c r="AMT100" s="23"/>
      <c r="AMU100" s="23"/>
      <c r="AMV100" s="23"/>
      <c r="AMW100" s="23"/>
      <c r="AMX100" s="23"/>
      <c r="AMY100" s="23"/>
      <c r="AMZ100" s="23"/>
      <c r="ANA100" s="23"/>
      <c r="ANB100" s="23"/>
      <c r="ANC100" s="23"/>
      <c r="AND100" s="23"/>
      <c r="ANE100" s="23"/>
      <c r="ANF100" s="23"/>
      <c r="ANG100" s="23"/>
      <c r="ANH100" s="23"/>
      <c r="ANI100" s="23"/>
      <c r="ANJ100" s="23"/>
      <c r="ANK100" s="23"/>
      <c r="ANL100" s="23"/>
      <c r="ANM100" s="23"/>
      <c r="ANN100" s="23"/>
      <c r="ANO100" s="23"/>
      <c r="ANP100" s="23"/>
      <c r="ANQ100" s="23"/>
      <c r="ANR100" s="23"/>
      <c r="ANS100" s="23"/>
      <c r="ANT100" s="23"/>
      <c r="ANU100" s="23"/>
      <c r="ANV100" s="23"/>
      <c r="ANW100" s="23"/>
      <c r="ANX100" s="23"/>
      <c r="ANY100" s="23"/>
      <c r="ANZ100" s="23"/>
      <c r="AOA100" s="23"/>
      <c r="AOB100" s="23"/>
      <c r="AOC100" s="23"/>
      <c r="AOD100" s="23"/>
      <c r="AOE100" s="23"/>
      <c r="AOF100" s="23"/>
      <c r="AOG100" s="23"/>
      <c r="AOH100" s="23"/>
      <c r="AOI100" s="23"/>
      <c r="AOJ100" s="23"/>
      <c r="AOK100" s="23"/>
      <c r="AOL100" s="23"/>
      <c r="AOM100" s="23"/>
      <c r="AON100" s="23"/>
      <c r="AOO100" s="23"/>
      <c r="AOP100" s="23"/>
      <c r="AOQ100" s="23"/>
      <c r="AOR100" s="23"/>
      <c r="AOS100" s="23"/>
      <c r="AOT100" s="23"/>
      <c r="AOU100" s="23"/>
      <c r="AOV100" s="23"/>
      <c r="AOW100" s="23"/>
      <c r="AOX100" s="23"/>
      <c r="AOY100" s="23"/>
      <c r="AOZ100" s="23"/>
      <c r="APA100" s="23"/>
      <c r="APB100" s="23"/>
      <c r="APC100" s="23"/>
      <c r="APD100" s="23"/>
      <c r="APE100" s="23"/>
      <c r="APF100" s="23"/>
      <c r="APG100" s="23"/>
      <c r="APH100" s="23"/>
      <c r="API100" s="23"/>
      <c r="APJ100" s="23"/>
      <c r="APK100" s="23"/>
      <c r="APL100" s="23"/>
      <c r="APM100" s="23"/>
      <c r="APN100" s="23"/>
      <c r="APO100" s="23"/>
      <c r="APP100" s="23"/>
      <c r="APQ100" s="23"/>
      <c r="APR100" s="23"/>
      <c r="APS100" s="23"/>
      <c r="APT100" s="23"/>
      <c r="APU100" s="23"/>
      <c r="APV100" s="23"/>
      <c r="APW100" s="23"/>
      <c r="APX100" s="23"/>
      <c r="APY100" s="23"/>
      <c r="APZ100" s="23"/>
      <c r="AQA100" s="23"/>
      <c r="AQB100" s="23"/>
      <c r="AQC100" s="23"/>
      <c r="AQD100" s="23"/>
      <c r="AQE100" s="23"/>
      <c r="AQF100" s="23"/>
      <c r="AQG100" s="23"/>
      <c r="AQH100" s="23"/>
      <c r="AQI100" s="23"/>
      <c r="AQJ100" s="23"/>
      <c r="AQK100" s="23"/>
      <c r="AQL100" s="23"/>
      <c r="AQM100" s="23"/>
      <c r="AQN100" s="23"/>
      <c r="AQO100" s="23"/>
      <c r="AQP100" s="23"/>
      <c r="AQQ100" s="23"/>
      <c r="AQR100" s="23"/>
      <c r="AQS100" s="23"/>
      <c r="AQT100" s="23"/>
      <c r="AQU100" s="23"/>
      <c r="AQV100" s="23"/>
      <c r="AQW100" s="23"/>
      <c r="AQX100" s="23"/>
      <c r="AQY100" s="23"/>
      <c r="AQZ100" s="23"/>
      <c r="ARA100" s="23"/>
      <c r="ARB100" s="23"/>
      <c r="ARC100" s="23"/>
      <c r="ARD100" s="23"/>
      <c r="ARE100" s="23"/>
      <c r="ARF100" s="23"/>
      <c r="ARG100" s="23"/>
      <c r="ARH100" s="23"/>
      <c r="ARI100" s="23"/>
      <c r="ARJ100" s="23"/>
      <c r="ARK100" s="23"/>
      <c r="ARL100" s="23"/>
      <c r="ARM100" s="23"/>
      <c r="ARN100" s="23"/>
      <c r="ARO100" s="23"/>
      <c r="ARP100" s="23"/>
      <c r="ARQ100" s="23"/>
      <c r="ARR100" s="23"/>
      <c r="ARS100" s="23"/>
      <c r="ART100" s="23"/>
      <c r="ARU100" s="23"/>
      <c r="ARV100" s="23"/>
      <c r="ARW100" s="23"/>
      <c r="ARX100" s="23"/>
      <c r="ARY100" s="23"/>
      <c r="ARZ100" s="23"/>
      <c r="ASA100" s="23"/>
      <c r="ASB100" s="23"/>
      <c r="ASC100" s="23"/>
      <c r="ASD100" s="23"/>
      <c r="ASE100" s="23"/>
      <c r="ASF100" s="23"/>
      <c r="ASG100" s="23"/>
      <c r="ASH100" s="23"/>
      <c r="ASI100" s="23"/>
      <c r="ASJ100" s="23"/>
      <c r="ASK100" s="23"/>
      <c r="ASL100" s="23"/>
      <c r="ASM100" s="23"/>
      <c r="ASN100" s="23"/>
      <c r="ASO100" s="23"/>
      <c r="ASP100" s="23"/>
      <c r="ASQ100" s="23"/>
      <c r="ASR100" s="23"/>
      <c r="ASS100" s="23"/>
      <c r="AST100" s="23"/>
      <c r="ASU100" s="23"/>
      <c r="ASV100" s="23"/>
      <c r="ASW100" s="23"/>
      <c r="ASX100" s="23"/>
      <c r="ASY100" s="23"/>
      <c r="ASZ100" s="23"/>
      <c r="ATA100" s="23"/>
      <c r="ATB100" s="23"/>
      <c r="ATC100" s="23"/>
      <c r="ATD100" s="23"/>
      <c r="ATE100" s="23"/>
      <c r="ATF100" s="23"/>
      <c r="ATG100" s="23"/>
      <c r="ATH100" s="23"/>
      <c r="ATI100" s="23"/>
      <c r="ATJ100" s="23"/>
      <c r="ATK100" s="23"/>
      <c r="ATL100" s="23"/>
      <c r="ATM100" s="23"/>
      <c r="ATN100" s="23"/>
      <c r="ATO100" s="23"/>
      <c r="ATP100" s="23"/>
      <c r="ATQ100" s="23"/>
      <c r="ATR100" s="23"/>
      <c r="ATS100" s="23"/>
      <c r="ATT100" s="23"/>
      <c r="ATU100" s="23"/>
      <c r="ATV100" s="23"/>
      <c r="ATW100" s="23"/>
      <c r="ATX100" s="23"/>
      <c r="ATY100" s="23"/>
      <c r="ATZ100" s="23"/>
      <c r="AUA100" s="23"/>
      <c r="AUB100" s="23"/>
      <c r="AUC100" s="23"/>
      <c r="AUD100" s="23"/>
      <c r="AUE100" s="23"/>
      <c r="AUF100" s="23"/>
      <c r="AUG100" s="23"/>
      <c r="AUH100" s="23"/>
      <c r="AUI100" s="23"/>
      <c r="AUJ100" s="23"/>
      <c r="AUK100" s="23"/>
      <c r="AUL100" s="23"/>
      <c r="AUM100" s="23"/>
      <c r="AUN100" s="23"/>
      <c r="AUO100" s="23"/>
      <c r="AUP100" s="23"/>
      <c r="AUQ100" s="23"/>
      <c r="AUR100" s="23"/>
      <c r="AUS100" s="23"/>
      <c r="AUT100" s="23"/>
      <c r="AUU100" s="23"/>
      <c r="AUV100" s="23"/>
      <c r="AUW100" s="23"/>
      <c r="AUX100" s="23"/>
      <c r="AUY100" s="23"/>
      <c r="AUZ100" s="23"/>
      <c r="AVA100" s="23"/>
      <c r="AVB100" s="23"/>
      <c r="AVC100" s="23"/>
      <c r="AVD100" s="23"/>
      <c r="AVE100" s="23"/>
      <c r="AVF100" s="23"/>
      <c r="AVG100" s="23"/>
      <c r="AVH100" s="23"/>
      <c r="AVI100" s="23"/>
      <c r="AVJ100" s="23"/>
      <c r="AVK100" s="23"/>
      <c r="AVL100" s="23"/>
      <c r="AVM100" s="23"/>
      <c r="AVN100" s="23"/>
      <c r="AVO100" s="23"/>
      <c r="AVP100" s="23"/>
      <c r="AVQ100" s="23"/>
      <c r="AVR100" s="23"/>
      <c r="AVS100" s="23"/>
      <c r="AVT100" s="23"/>
      <c r="AVU100" s="23"/>
      <c r="AVV100" s="23"/>
      <c r="AVW100" s="23"/>
      <c r="AVX100" s="23"/>
      <c r="AVY100" s="23"/>
      <c r="AVZ100" s="23"/>
      <c r="AWA100" s="23"/>
      <c r="AWB100" s="23"/>
      <c r="AWC100" s="23"/>
      <c r="AWD100" s="23"/>
      <c r="AWE100" s="23"/>
      <c r="AWF100" s="23"/>
      <c r="AWG100" s="23"/>
      <c r="AWH100" s="23"/>
      <c r="AWI100" s="23"/>
      <c r="AWJ100" s="23"/>
      <c r="AWK100" s="23"/>
      <c r="AWL100" s="23"/>
      <c r="AWM100" s="23"/>
      <c r="AWN100" s="23"/>
      <c r="AWO100" s="23"/>
      <c r="AWP100" s="23"/>
      <c r="AWQ100" s="23"/>
      <c r="AWR100" s="23"/>
      <c r="AWS100" s="23"/>
      <c r="AWT100" s="23"/>
      <c r="AWU100" s="23"/>
      <c r="AWV100" s="23"/>
      <c r="AWW100" s="23"/>
      <c r="AWX100" s="23"/>
      <c r="AWY100" s="23"/>
      <c r="AWZ100" s="23"/>
      <c r="AXA100" s="23"/>
      <c r="AXB100" s="23"/>
      <c r="AXC100" s="23"/>
      <c r="AXD100" s="23"/>
      <c r="AXE100" s="23"/>
      <c r="AXF100" s="23"/>
      <c r="AXG100" s="23"/>
      <c r="AXH100" s="23"/>
      <c r="AXI100" s="23"/>
      <c r="AXJ100" s="23"/>
      <c r="AXK100" s="23"/>
      <c r="AXL100" s="23"/>
      <c r="AXM100" s="23"/>
      <c r="AXN100" s="23"/>
      <c r="AXO100" s="23"/>
      <c r="AXP100" s="23"/>
      <c r="AXQ100" s="23"/>
      <c r="AXR100" s="23"/>
      <c r="AXS100" s="23"/>
      <c r="AXT100" s="23"/>
      <c r="AXU100" s="23"/>
      <c r="AXV100" s="23"/>
      <c r="AXW100" s="23"/>
      <c r="AXX100" s="23"/>
      <c r="AXY100" s="23"/>
      <c r="AXZ100" s="23"/>
      <c r="AYA100" s="23"/>
      <c r="AYB100" s="23"/>
      <c r="AYC100" s="23"/>
      <c r="AYD100" s="23"/>
      <c r="AYE100" s="23"/>
      <c r="AYF100" s="23"/>
      <c r="AYG100" s="23"/>
      <c r="AYH100" s="23"/>
      <c r="AYI100" s="23"/>
      <c r="AYJ100" s="23"/>
      <c r="AYK100" s="23"/>
      <c r="AYL100" s="23"/>
      <c r="AYM100" s="23"/>
      <c r="AYN100" s="23"/>
      <c r="AYO100" s="23"/>
      <c r="AYP100" s="23"/>
      <c r="AYQ100" s="23"/>
      <c r="AYR100" s="23"/>
      <c r="AYS100" s="23"/>
      <c r="AYT100" s="23"/>
      <c r="AYU100" s="23"/>
      <c r="AYV100" s="23"/>
      <c r="AYW100" s="23"/>
      <c r="AYX100" s="23"/>
      <c r="AYY100" s="23"/>
      <c r="AYZ100" s="23"/>
      <c r="AZA100" s="23"/>
      <c r="AZB100" s="23"/>
      <c r="AZC100" s="23"/>
      <c r="AZD100" s="23"/>
      <c r="AZE100" s="23"/>
      <c r="AZF100" s="23"/>
      <c r="AZG100" s="23"/>
      <c r="AZH100" s="23"/>
      <c r="AZI100" s="23"/>
      <c r="AZJ100" s="23"/>
      <c r="AZK100" s="23"/>
      <c r="AZL100" s="23"/>
      <c r="AZM100" s="23"/>
      <c r="AZN100" s="23"/>
      <c r="AZO100" s="23"/>
      <c r="AZP100" s="23"/>
      <c r="AZQ100" s="23"/>
      <c r="AZR100" s="23"/>
      <c r="AZS100" s="23"/>
      <c r="AZT100" s="23"/>
      <c r="AZU100" s="23"/>
      <c r="AZV100" s="23"/>
      <c r="AZW100" s="23"/>
      <c r="AZX100" s="23"/>
      <c r="AZY100" s="23"/>
      <c r="AZZ100" s="23"/>
      <c r="BAA100" s="23"/>
      <c r="BAB100" s="23"/>
      <c r="BAC100" s="23"/>
      <c r="BAD100" s="23"/>
      <c r="BAE100" s="23"/>
      <c r="BAF100" s="23"/>
      <c r="BAG100" s="23"/>
      <c r="BAH100" s="23"/>
      <c r="BAI100" s="23"/>
      <c r="BAJ100" s="23"/>
      <c r="BAK100" s="23"/>
      <c r="BAL100" s="23"/>
      <c r="BAM100" s="23"/>
      <c r="BAN100" s="23"/>
      <c r="BAO100" s="23"/>
      <c r="BAP100" s="23"/>
      <c r="BAQ100" s="23"/>
      <c r="BAR100" s="23"/>
      <c r="BAS100" s="23"/>
      <c r="BAT100" s="23"/>
      <c r="BAU100" s="23"/>
      <c r="BAV100" s="23"/>
      <c r="BAW100" s="23"/>
      <c r="BAX100" s="23"/>
      <c r="BAY100" s="23"/>
      <c r="BAZ100" s="23"/>
      <c r="BBA100" s="23"/>
      <c r="BBB100" s="23"/>
      <c r="BBC100" s="23"/>
      <c r="BBD100" s="23"/>
      <c r="BBE100" s="23"/>
      <c r="BBF100" s="23"/>
      <c r="BBG100" s="23"/>
      <c r="BBH100" s="23"/>
      <c r="BBI100" s="23"/>
      <c r="BBJ100" s="23"/>
      <c r="BBK100" s="23"/>
      <c r="BBL100" s="23"/>
      <c r="BBM100" s="23"/>
      <c r="BBN100" s="23"/>
      <c r="BBO100" s="23"/>
      <c r="BBP100" s="23"/>
      <c r="BBQ100" s="23"/>
      <c r="BBR100" s="23"/>
      <c r="BBS100" s="23"/>
      <c r="BBT100" s="23"/>
      <c r="BBU100" s="23"/>
      <c r="BBV100" s="23"/>
      <c r="BBW100" s="23"/>
      <c r="BBX100" s="23"/>
      <c r="BBY100" s="23"/>
      <c r="BBZ100" s="23"/>
      <c r="BCA100" s="23"/>
      <c r="BCB100" s="23"/>
      <c r="BCC100" s="23"/>
      <c r="BCD100" s="23"/>
      <c r="BCE100" s="23"/>
      <c r="BCF100" s="23"/>
      <c r="BCG100" s="23"/>
      <c r="BCH100" s="23"/>
      <c r="BCI100" s="23"/>
      <c r="BCJ100" s="23"/>
      <c r="BCK100" s="23"/>
      <c r="BCL100" s="23"/>
      <c r="BCM100" s="23"/>
      <c r="BCN100" s="23"/>
      <c r="BCO100" s="23"/>
      <c r="BCP100" s="23"/>
      <c r="BCQ100" s="23"/>
      <c r="BCR100" s="23"/>
      <c r="BCS100" s="23"/>
      <c r="BCT100" s="23"/>
      <c r="BCU100" s="23"/>
      <c r="BCV100" s="23"/>
      <c r="BCW100" s="23"/>
      <c r="BCX100" s="23"/>
      <c r="BCY100" s="23"/>
      <c r="BCZ100" s="23"/>
      <c r="BDA100" s="23"/>
      <c r="BDB100" s="23"/>
      <c r="BDC100" s="23"/>
      <c r="BDD100" s="23"/>
      <c r="BDE100" s="23"/>
      <c r="BDF100" s="23"/>
      <c r="BDG100" s="23"/>
      <c r="BDH100" s="23"/>
      <c r="BDI100" s="23"/>
      <c r="BDJ100" s="23"/>
      <c r="BDK100" s="23"/>
      <c r="BDL100" s="23"/>
      <c r="BDM100" s="23"/>
      <c r="BDN100" s="23"/>
      <c r="BDO100" s="23"/>
      <c r="BDP100" s="23"/>
      <c r="BDQ100" s="23"/>
      <c r="BDR100" s="23"/>
      <c r="BDS100" s="23"/>
      <c r="BDT100" s="23"/>
      <c r="BDU100" s="23"/>
      <c r="BDV100" s="23"/>
      <c r="BDW100" s="23"/>
      <c r="BDX100" s="23"/>
      <c r="BDY100" s="23"/>
      <c r="BDZ100" s="23"/>
      <c r="BEA100" s="23"/>
      <c r="BEB100" s="23"/>
      <c r="BEC100" s="23"/>
      <c r="BED100" s="23"/>
      <c r="BEE100" s="23"/>
      <c r="BEF100" s="23"/>
      <c r="BEG100" s="23"/>
      <c r="BEH100" s="23"/>
      <c r="BEI100" s="23"/>
      <c r="BEJ100" s="23"/>
      <c r="BEK100" s="23"/>
      <c r="BEL100" s="23"/>
      <c r="BEM100" s="23"/>
      <c r="BEN100" s="23"/>
      <c r="BEO100" s="23"/>
      <c r="BEP100" s="23"/>
      <c r="BEQ100" s="23"/>
      <c r="BER100" s="23"/>
      <c r="BES100" s="23"/>
      <c r="BET100" s="23"/>
      <c r="BEU100" s="23"/>
      <c r="BEV100" s="23"/>
      <c r="BEW100" s="23"/>
      <c r="BEX100" s="23"/>
      <c r="BEY100" s="23"/>
      <c r="BEZ100" s="23"/>
      <c r="BFA100" s="23"/>
      <c r="BFB100" s="23"/>
      <c r="BFC100" s="23"/>
      <c r="BFD100" s="23"/>
      <c r="BFE100" s="23"/>
      <c r="BFF100" s="23"/>
      <c r="BFG100" s="23"/>
      <c r="BFH100" s="23"/>
      <c r="BFI100" s="23"/>
      <c r="BFJ100" s="23"/>
      <c r="BFK100" s="23"/>
      <c r="BFL100" s="23"/>
      <c r="BFM100" s="23"/>
      <c r="BFN100" s="23"/>
      <c r="BFO100" s="23"/>
      <c r="BFP100" s="23"/>
      <c r="BFQ100" s="23"/>
      <c r="BFR100" s="23"/>
      <c r="BFS100" s="23"/>
      <c r="BFT100" s="23"/>
      <c r="BFU100" s="23"/>
      <c r="BFV100" s="23"/>
      <c r="BFW100" s="23"/>
      <c r="BFX100" s="23"/>
      <c r="BFY100" s="23"/>
      <c r="BFZ100" s="23"/>
      <c r="BGA100" s="23"/>
      <c r="BGB100" s="23"/>
      <c r="BGC100" s="23"/>
      <c r="BGD100" s="23"/>
      <c r="BGE100" s="23"/>
      <c r="BGF100" s="23"/>
      <c r="BGG100" s="23"/>
      <c r="BGH100" s="23"/>
      <c r="BGI100" s="23"/>
      <c r="BGJ100" s="23"/>
      <c r="BGK100" s="23"/>
      <c r="BGL100" s="23"/>
      <c r="BGM100" s="23"/>
      <c r="BGN100" s="23"/>
      <c r="BGO100" s="23"/>
      <c r="BGP100" s="23"/>
      <c r="BGQ100" s="23"/>
      <c r="BGR100" s="23"/>
      <c r="BGS100" s="23"/>
      <c r="BGT100" s="23"/>
      <c r="BGU100" s="23"/>
      <c r="BGV100" s="23"/>
      <c r="BGW100" s="23"/>
      <c r="BGX100" s="23"/>
      <c r="BGY100" s="23"/>
      <c r="BGZ100" s="23"/>
      <c r="BHA100" s="23"/>
      <c r="BHB100" s="23"/>
      <c r="BHC100" s="23"/>
      <c r="BHD100" s="23"/>
      <c r="BHE100" s="23"/>
      <c r="BHF100" s="23"/>
      <c r="BHG100" s="23"/>
      <c r="BHH100" s="23"/>
      <c r="BHI100" s="23"/>
      <c r="BHJ100" s="23"/>
      <c r="BHK100" s="23"/>
      <c r="BHL100" s="23"/>
      <c r="BHM100" s="23"/>
      <c r="BHN100" s="23"/>
      <c r="BHO100" s="23"/>
      <c r="BHP100" s="23"/>
      <c r="BHQ100" s="23"/>
      <c r="BHR100" s="23"/>
      <c r="BHS100" s="23"/>
      <c r="BHT100" s="23"/>
      <c r="BHU100" s="23"/>
      <c r="BHV100" s="23"/>
      <c r="BHW100" s="23"/>
      <c r="BHX100" s="23"/>
      <c r="BHY100" s="23"/>
      <c r="BHZ100" s="23"/>
      <c r="BIA100" s="23"/>
      <c r="BIB100" s="23"/>
      <c r="BIC100" s="23"/>
      <c r="BID100" s="23"/>
      <c r="BIE100" s="23"/>
      <c r="BIF100" s="23"/>
      <c r="BIG100" s="23"/>
      <c r="BIH100" s="23"/>
      <c r="BII100" s="23"/>
      <c r="BIJ100" s="23"/>
      <c r="BIK100" s="23"/>
      <c r="BIL100" s="23"/>
      <c r="BIM100" s="23"/>
      <c r="BIN100" s="23"/>
      <c r="BIO100" s="23"/>
      <c r="BIP100" s="23"/>
      <c r="BIQ100" s="23"/>
      <c r="BIR100" s="23"/>
      <c r="BIS100" s="23"/>
      <c r="BIT100" s="23"/>
      <c r="BIU100" s="23"/>
      <c r="BIV100" s="23"/>
      <c r="BIW100" s="23"/>
      <c r="BIX100" s="23"/>
      <c r="BIY100" s="23"/>
      <c r="BIZ100" s="23"/>
      <c r="BJA100" s="23"/>
      <c r="BJB100" s="23"/>
      <c r="BJC100" s="23"/>
      <c r="BJD100" s="23"/>
      <c r="BJE100" s="23"/>
      <c r="BJF100" s="23"/>
      <c r="BJG100" s="23"/>
      <c r="BJH100" s="23"/>
      <c r="BJI100" s="23"/>
      <c r="BJJ100" s="23"/>
      <c r="BJK100" s="23"/>
      <c r="BJL100" s="23"/>
      <c r="BJM100" s="23"/>
      <c r="BJN100" s="23"/>
      <c r="BJO100" s="23"/>
      <c r="BJP100" s="23"/>
      <c r="BJQ100" s="23"/>
      <c r="BJR100" s="23"/>
      <c r="BJS100" s="23"/>
      <c r="BJT100" s="23"/>
      <c r="BJU100" s="23"/>
      <c r="BJV100" s="23"/>
      <c r="BJW100" s="23"/>
      <c r="BJX100" s="23"/>
      <c r="BJY100" s="23"/>
      <c r="BJZ100" s="23"/>
      <c r="BKA100" s="23"/>
      <c r="BKB100" s="23"/>
      <c r="BKC100" s="23"/>
      <c r="BKD100" s="23"/>
      <c r="BKE100" s="23"/>
      <c r="BKF100" s="23"/>
      <c r="BKG100" s="23"/>
      <c r="BKH100" s="23"/>
      <c r="BKI100" s="23"/>
      <c r="BKJ100" s="23"/>
      <c r="BKK100" s="23"/>
      <c r="BKL100" s="23"/>
      <c r="BKM100" s="23"/>
      <c r="BKN100" s="23"/>
      <c r="BKO100" s="23"/>
      <c r="BKP100" s="23"/>
      <c r="BKQ100" s="23"/>
      <c r="BKR100" s="23"/>
      <c r="BKS100" s="23"/>
      <c r="BKT100" s="23"/>
      <c r="BKU100" s="23"/>
      <c r="BKV100" s="23"/>
      <c r="BKW100" s="23"/>
      <c r="BKX100" s="23"/>
      <c r="BKY100" s="23"/>
      <c r="BKZ100" s="23"/>
      <c r="BLA100" s="23"/>
      <c r="BLB100" s="23"/>
      <c r="BLC100" s="23"/>
      <c r="BLD100" s="23"/>
      <c r="BLE100" s="23"/>
      <c r="BLF100" s="23"/>
      <c r="BLG100" s="23"/>
      <c r="BLH100" s="23"/>
      <c r="BLI100" s="23"/>
      <c r="BLJ100" s="23"/>
      <c r="BLK100" s="23"/>
      <c r="BLL100" s="23"/>
      <c r="BLM100" s="23"/>
      <c r="BLN100" s="23"/>
      <c r="BLO100" s="23"/>
      <c r="BLP100" s="23"/>
      <c r="BLQ100" s="23"/>
      <c r="BLR100" s="23"/>
      <c r="BLS100" s="23"/>
      <c r="BLT100" s="23"/>
      <c r="BLU100" s="23"/>
      <c r="BLV100" s="23"/>
      <c r="BLW100" s="23"/>
      <c r="BLX100" s="23"/>
      <c r="BLY100" s="23"/>
      <c r="BLZ100" s="23"/>
      <c r="BMA100" s="23"/>
      <c r="BMB100" s="23"/>
      <c r="BMC100" s="23"/>
      <c r="BMD100" s="23"/>
      <c r="BME100" s="23"/>
      <c r="BMF100" s="23"/>
      <c r="BMG100" s="23"/>
      <c r="BMH100" s="23"/>
      <c r="BMI100" s="23"/>
      <c r="BMJ100" s="23"/>
      <c r="BMK100" s="23"/>
      <c r="BML100" s="23"/>
      <c r="BMM100" s="23"/>
      <c r="BMN100" s="23"/>
      <c r="BMO100" s="23"/>
      <c r="BMP100" s="23"/>
      <c r="BMQ100" s="23"/>
      <c r="BMR100" s="23"/>
      <c r="BMS100" s="23"/>
      <c r="BMT100" s="23"/>
      <c r="BMU100" s="23"/>
      <c r="BMV100" s="23"/>
      <c r="BMW100" s="23"/>
      <c r="BMX100" s="23"/>
      <c r="BMY100" s="23"/>
      <c r="BMZ100" s="23"/>
      <c r="BNA100" s="23"/>
      <c r="BNB100" s="23"/>
      <c r="BNC100" s="23"/>
      <c r="BND100" s="23"/>
      <c r="BNE100" s="23"/>
      <c r="BNF100" s="23"/>
      <c r="BNG100" s="23"/>
      <c r="BNH100" s="23"/>
      <c r="BNI100" s="23"/>
      <c r="BNJ100" s="23"/>
      <c r="BNK100" s="23"/>
      <c r="BNL100" s="23"/>
      <c r="BNM100" s="23"/>
      <c r="BNN100" s="23"/>
      <c r="BNO100" s="23"/>
      <c r="BNP100" s="23"/>
      <c r="BNQ100" s="23"/>
      <c r="BNR100" s="23"/>
      <c r="BNS100" s="23"/>
      <c r="BNT100" s="23"/>
      <c r="BNU100" s="23"/>
      <c r="BNV100" s="23"/>
      <c r="BNW100" s="23"/>
      <c r="BNX100" s="23"/>
      <c r="BNY100" s="23"/>
      <c r="BNZ100" s="23"/>
      <c r="BOA100" s="23"/>
      <c r="BOB100" s="23"/>
      <c r="BOC100" s="23"/>
      <c r="BOD100" s="23"/>
      <c r="BOE100" s="23"/>
      <c r="BOF100" s="23"/>
      <c r="BOG100" s="23"/>
      <c r="BOH100" s="23"/>
      <c r="BOI100" s="23"/>
      <c r="BOJ100" s="23"/>
      <c r="BOK100" s="23"/>
      <c r="BOL100" s="23"/>
      <c r="BOM100" s="23"/>
      <c r="BON100" s="23"/>
      <c r="BOO100" s="23"/>
      <c r="BOP100" s="23"/>
      <c r="BOQ100" s="23"/>
      <c r="BOR100" s="23"/>
      <c r="BOS100" s="23"/>
      <c r="BOT100" s="23"/>
      <c r="BOU100" s="23"/>
      <c r="BOV100" s="23"/>
      <c r="BOW100" s="23"/>
      <c r="BOX100" s="23"/>
      <c r="BOY100" s="23"/>
      <c r="BOZ100" s="23"/>
      <c r="BPA100" s="23"/>
      <c r="BPB100" s="23"/>
      <c r="BPC100" s="23"/>
      <c r="BPD100" s="23"/>
      <c r="BPE100" s="23"/>
      <c r="BPF100" s="23"/>
      <c r="BPG100" s="23"/>
      <c r="BPH100" s="23"/>
      <c r="BPI100" s="23"/>
      <c r="BPJ100" s="23"/>
      <c r="BPK100" s="23"/>
      <c r="BPL100" s="23"/>
      <c r="BPM100" s="23"/>
      <c r="BPN100" s="23"/>
      <c r="BPO100" s="23"/>
      <c r="BPP100" s="23"/>
      <c r="BPQ100" s="23"/>
      <c r="BPR100" s="23"/>
      <c r="BPS100" s="23"/>
      <c r="BPT100" s="23"/>
      <c r="BPU100" s="23"/>
      <c r="BPV100" s="23"/>
      <c r="BPW100" s="23"/>
      <c r="BPX100" s="23"/>
      <c r="BPY100" s="23"/>
      <c r="BPZ100" s="23"/>
      <c r="BQA100" s="23"/>
      <c r="BQB100" s="23"/>
      <c r="BQC100" s="23"/>
      <c r="BQD100" s="23"/>
      <c r="BQE100" s="23"/>
      <c r="BQF100" s="23"/>
      <c r="BQG100" s="23"/>
      <c r="BQH100" s="23"/>
      <c r="BQI100" s="23"/>
      <c r="BQJ100" s="23"/>
      <c r="BQK100" s="23"/>
      <c r="BQL100" s="23"/>
      <c r="BQM100" s="23"/>
      <c r="BQN100" s="23"/>
      <c r="BQO100" s="23"/>
      <c r="BQP100" s="23"/>
      <c r="BQQ100" s="23"/>
      <c r="BQR100" s="23"/>
      <c r="BQS100" s="23"/>
      <c r="BQT100" s="23"/>
      <c r="BQU100" s="23"/>
      <c r="BQV100" s="23"/>
      <c r="BQW100" s="23"/>
      <c r="BQX100" s="23"/>
      <c r="BQY100" s="23"/>
      <c r="BQZ100" s="23"/>
      <c r="BRA100" s="23"/>
      <c r="BRB100" s="23"/>
      <c r="BRC100" s="23"/>
      <c r="BRD100" s="23"/>
      <c r="BRE100" s="23"/>
      <c r="BRF100" s="23"/>
      <c r="BRG100" s="23"/>
      <c r="BRH100" s="23"/>
      <c r="BRI100" s="23"/>
      <c r="BRJ100" s="23"/>
      <c r="BRK100" s="23"/>
      <c r="BRL100" s="23"/>
      <c r="BRM100" s="23"/>
      <c r="BRN100" s="23"/>
      <c r="BRO100" s="23"/>
      <c r="BRP100" s="23"/>
      <c r="BRQ100" s="23"/>
      <c r="BRR100" s="23"/>
      <c r="BRS100" s="23"/>
      <c r="BRT100" s="23"/>
      <c r="BRU100" s="23"/>
      <c r="BRV100" s="23"/>
      <c r="BRW100" s="23"/>
      <c r="BRX100" s="23"/>
      <c r="BRY100" s="23"/>
      <c r="BRZ100" s="23"/>
      <c r="BSA100" s="23"/>
      <c r="BSB100" s="23"/>
      <c r="BSC100" s="23"/>
      <c r="BSD100" s="23"/>
      <c r="BSE100" s="23"/>
      <c r="BSF100" s="23"/>
      <c r="BSG100" s="23"/>
      <c r="BSH100" s="23"/>
      <c r="BSI100" s="23"/>
      <c r="BSJ100" s="23"/>
      <c r="BSK100" s="23"/>
      <c r="BSL100" s="23"/>
      <c r="BSM100" s="23"/>
      <c r="BSN100" s="23"/>
      <c r="BSO100" s="23"/>
      <c r="BSP100" s="23"/>
      <c r="BSQ100" s="23"/>
      <c r="BSR100" s="23"/>
      <c r="BSS100" s="23"/>
      <c r="BST100" s="23"/>
      <c r="BSU100" s="23"/>
      <c r="BSV100" s="23"/>
      <c r="BSW100" s="23"/>
      <c r="BSX100" s="23"/>
      <c r="BSY100" s="23"/>
      <c r="BSZ100" s="23"/>
      <c r="BTA100" s="23"/>
      <c r="BTB100" s="23"/>
      <c r="BTC100" s="23"/>
      <c r="BTD100" s="23"/>
      <c r="BTE100" s="23"/>
      <c r="BTF100" s="23"/>
      <c r="BTG100" s="23"/>
      <c r="BTH100" s="23"/>
      <c r="BTI100" s="23"/>
      <c r="BTJ100" s="23"/>
      <c r="BTK100" s="23"/>
      <c r="BTL100" s="23"/>
      <c r="BTM100" s="23"/>
      <c r="BTN100" s="23"/>
      <c r="BTO100" s="23"/>
      <c r="BTP100" s="23"/>
      <c r="BTQ100" s="23"/>
      <c r="BTR100" s="23"/>
      <c r="BTS100" s="23"/>
      <c r="BTT100" s="23"/>
      <c r="BTU100" s="23"/>
      <c r="BTV100" s="23"/>
      <c r="BTW100" s="23"/>
      <c r="BTX100" s="23"/>
      <c r="BTY100" s="23"/>
    </row>
    <row r="101" spans="1:1897" s="56" customFormat="1" x14ac:dyDescent="0.2"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12"/>
      <c r="S101" s="12"/>
    </row>
    <row r="102" spans="1:1897" s="56" customFormat="1" x14ac:dyDescent="0.2">
      <c r="B102" s="2" t="s">
        <v>198</v>
      </c>
      <c r="C102" s="2" t="s">
        <v>82</v>
      </c>
      <c r="D102" s="2" t="s">
        <v>106</v>
      </c>
      <c r="E102" s="2" t="s">
        <v>18</v>
      </c>
      <c r="F102" s="2" t="s">
        <v>19</v>
      </c>
      <c r="G102" s="39">
        <v>17000</v>
      </c>
      <c r="H102" s="39">
        <v>0</v>
      </c>
      <c r="I102" s="39">
        <v>25</v>
      </c>
      <c r="J102" s="39">
        <v>487.9</v>
      </c>
      <c r="K102" s="39">
        <v>516.79999999999995</v>
      </c>
      <c r="L102" s="39">
        <v>1205.3</v>
      </c>
      <c r="M102" s="39">
        <v>1207</v>
      </c>
      <c r="N102" s="39">
        <v>195.5</v>
      </c>
      <c r="O102" s="39">
        <v>7304.75</v>
      </c>
      <c r="P102" s="40">
        <f>H102+I102+J102+K102+O102</f>
        <v>8334.4500000000007</v>
      </c>
      <c r="Q102" s="40">
        <f>G102-P102</f>
        <v>8665.5499999999993</v>
      </c>
      <c r="R102" s="20">
        <v>1205.3</v>
      </c>
      <c r="S102" s="20">
        <v>1207</v>
      </c>
    </row>
    <row r="103" spans="1:1897" s="56" customFormat="1" x14ac:dyDescent="0.2">
      <c r="B103" s="7" t="s">
        <v>473</v>
      </c>
      <c r="C103" s="2" t="s">
        <v>82</v>
      </c>
      <c r="D103" s="2" t="s">
        <v>73</v>
      </c>
      <c r="E103" s="2" t="s">
        <v>18</v>
      </c>
      <c r="F103" s="2" t="s">
        <v>19</v>
      </c>
      <c r="G103" s="39">
        <v>18700</v>
      </c>
      <c r="H103" s="39">
        <v>0</v>
      </c>
      <c r="I103" s="39">
        <v>25</v>
      </c>
      <c r="J103" s="39">
        <v>536.69000000000005</v>
      </c>
      <c r="K103" s="39">
        <v>568.48</v>
      </c>
      <c r="L103" s="39">
        <v>1325.83</v>
      </c>
      <c r="M103" s="39">
        <v>1327.7</v>
      </c>
      <c r="N103" s="39">
        <v>215.05</v>
      </c>
      <c r="O103" s="39">
        <v>6429.48</v>
      </c>
      <c r="P103" s="40">
        <f t="shared" ref="P103:P116" si="16">H103+I103+J103+K103+O103</f>
        <v>7559.65</v>
      </c>
      <c r="Q103" s="40">
        <f t="shared" ref="Q103:Q116" si="17">G103-P103</f>
        <v>11140.35</v>
      </c>
      <c r="R103" s="11">
        <v>1325.83</v>
      </c>
      <c r="S103" s="11">
        <v>1327.7</v>
      </c>
    </row>
    <row r="104" spans="1:1897" s="56" customFormat="1" x14ac:dyDescent="0.2">
      <c r="B104" s="29" t="s">
        <v>380</v>
      </c>
      <c r="C104" s="2" t="s">
        <v>82</v>
      </c>
      <c r="D104" s="5" t="s">
        <v>290</v>
      </c>
      <c r="E104" s="2" t="s">
        <v>18</v>
      </c>
      <c r="F104" s="2" t="s">
        <v>22</v>
      </c>
      <c r="G104" s="40">
        <v>19000</v>
      </c>
      <c r="H104" s="40">
        <v>0</v>
      </c>
      <c r="I104" s="40">
        <v>25</v>
      </c>
      <c r="J104" s="40">
        <v>545.29999999999995</v>
      </c>
      <c r="K104" s="40">
        <v>577.6</v>
      </c>
      <c r="L104" s="40">
        <v>1347.1</v>
      </c>
      <c r="M104" s="40">
        <v>1349</v>
      </c>
      <c r="N104" s="40">
        <v>218.5</v>
      </c>
      <c r="O104" s="40">
        <v>7990.29</v>
      </c>
      <c r="P104" s="40">
        <f t="shared" si="16"/>
        <v>9138.19</v>
      </c>
      <c r="Q104" s="40">
        <f t="shared" si="17"/>
        <v>9861.81</v>
      </c>
      <c r="R104" s="10">
        <v>1347.1</v>
      </c>
      <c r="S104" s="10">
        <v>1349</v>
      </c>
    </row>
    <row r="105" spans="1:1897" s="56" customFormat="1" x14ac:dyDescent="0.2"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12"/>
      <c r="S105" s="12"/>
    </row>
    <row r="106" spans="1:1897" s="56" customFormat="1" x14ac:dyDescent="0.2">
      <c r="B106" s="2" t="s">
        <v>214</v>
      </c>
      <c r="C106" s="2" t="s">
        <v>117</v>
      </c>
      <c r="D106" s="2" t="s">
        <v>215</v>
      </c>
      <c r="E106" s="2" t="s">
        <v>18</v>
      </c>
      <c r="F106" s="2" t="s">
        <v>19</v>
      </c>
      <c r="G106" s="39">
        <v>33000</v>
      </c>
      <c r="H106" s="39">
        <v>0</v>
      </c>
      <c r="I106" s="39">
        <v>25</v>
      </c>
      <c r="J106" s="39">
        <v>947.1</v>
      </c>
      <c r="K106" s="39">
        <v>1003.2</v>
      </c>
      <c r="L106" s="39">
        <v>2339.6999999999998</v>
      </c>
      <c r="M106" s="39">
        <v>2343</v>
      </c>
      <c r="N106" s="39">
        <v>379.5</v>
      </c>
      <c r="O106" s="39">
        <v>4100</v>
      </c>
      <c r="P106" s="40">
        <f t="shared" si="16"/>
        <v>6075.3</v>
      </c>
      <c r="Q106" s="40">
        <f t="shared" si="17"/>
        <v>26924.7</v>
      </c>
      <c r="R106" s="21">
        <v>2010.02</v>
      </c>
      <c r="S106" s="21">
        <v>2012.85</v>
      </c>
    </row>
    <row r="107" spans="1:1897" s="56" customFormat="1" x14ac:dyDescent="0.2">
      <c r="B107" s="2" t="s">
        <v>381</v>
      </c>
      <c r="C107" s="2" t="s">
        <v>117</v>
      </c>
      <c r="D107" s="2" t="s">
        <v>170</v>
      </c>
      <c r="E107" s="2" t="s">
        <v>18</v>
      </c>
      <c r="F107" s="2" t="s">
        <v>22</v>
      </c>
      <c r="G107" s="39">
        <v>23000</v>
      </c>
      <c r="H107" s="39">
        <v>0</v>
      </c>
      <c r="I107" s="39">
        <v>25</v>
      </c>
      <c r="J107" s="39">
        <v>660.1</v>
      </c>
      <c r="K107" s="39">
        <v>699.2</v>
      </c>
      <c r="L107" s="39">
        <v>1630.7</v>
      </c>
      <c r="M107" s="39">
        <v>1633</v>
      </c>
      <c r="N107" s="39">
        <v>264.5</v>
      </c>
      <c r="O107" s="39">
        <v>3254.9</v>
      </c>
      <c r="P107" s="40">
        <f t="shared" si="16"/>
        <v>4639.2000000000007</v>
      </c>
      <c r="Q107" s="40">
        <f t="shared" si="17"/>
        <v>18360.8</v>
      </c>
      <c r="R107" s="11">
        <v>1481.81</v>
      </c>
      <c r="S107" s="11">
        <v>1483.9</v>
      </c>
    </row>
    <row r="108" spans="1:1897" s="56" customFormat="1" x14ac:dyDescent="0.2">
      <c r="B108" s="7" t="s">
        <v>116</v>
      </c>
      <c r="C108" s="2" t="s">
        <v>117</v>
      </c>
      <c r="D108" s="2" t="s">
        <v>118</v>
      </c>
      <c r="E108" s="2" t="s">
        <v>18</v>
      </c>
      <c r="F108" s="2" t="s">
        <v>22</v>
      </c>
      <c r="G108" s="39">
        <v>17600</v>
      </c>
      <c r="H108" s="39">
        <v>0</v>
      </c>
      <c r="I108" s="39">
        <v>25</v>
      </c>
      <c r="J108" s="39">
        <v>505.12</v>
      </c>
      <c r="K108" s="39">
        <v>535.04</v>
      </c>
      <c r="L108" s="39">
        <v>1247.8399999999999</v>
      </c>
      <c r="M108" s="39">
        <v>1249.5999999999999</v>
      </c>
      <c r="N108" s="39">
        <v>202.4</v>
      </c>
      <c r="O108" s="39">
        <v>3853.03</v>
      </c>
      <c r="P108" s="40">
        <f t="shared" si="16"/>
        <v>4918.1900000000005</v>
      </c>
      <c r="Q108" s="40">
        <f t="shared" si="17"/>
        <v>12681.81</v>
      </c>
      <c r="R108" s="11">
        <v>1247.8399999999999</v>
      </c>
      <c r="S108" s="11">
        <v>1249.5999999999999</v>
      </c>
    </row>
    <row r="109" spans="1:1897" s="56" customFormat="1" x14ac:dyDescent="0.2">
      <c r="B109" s="2" t="s">
        <v>382</v>
      </c>
      <c r="C109" s="2" t="s">
        <v>117</v>
      </c>
      <c r="D109" s="2" t="s">
        <v>230</v>
      </c>
      <c r="E109" s="2" t="s">
        <v>18</v>
      </c>
      <c r="F109" s="2" t="s">
        <v>19</v>
      </c>
      <c r="G109" s="39">
        <v>17000</v>
      </c>
      <c r="H109" s="39">
        <v>0</v>
      </c>
      <c r="I109" s="39">
        <v>25</v>
      </c>
      <c r="J109" s="39">
        <v>487.9</v>
      </c>
      <c r="K109" s="39">
        <v>516.79999999999995</v>
      </c>
      <c r="L109" s="39">
        <v>1205.3</v>
      </c>
      <c r="M109" s="39">
        <v>1207</v>
      </c>
      <c r="N109" s="39">
        <v>195.5</v>
      </c>
      <c r="O109" s="40">
        <v>4993.93</v>
      </c>
      <c r="P109" s="40">
        <f t="shared" si="16"/>
        <v>6023.63</v>
      </c>
      <c r="Q109" s="40">
        <f t="shared" si="17"/>
        <v>10976.369999999999</v>
      </c>
      <c r="R109" s="20">
        <v>1013.46</v>
      </c>
      <c r="S109" s="20">
        <v>1014.89</v>
      </c>
    </row>
    <row r="110" spans="1:1897" s="19" customFormat="1" x14ac:dyDescent="0.2">
      <c r="B110" s="22"/>
      <c r="C110" s="22"/>
      <c r="D110" s="22"/>
      <c r="E110" s="22"/>
      <c r="F110" s="22"/>
      <c r="G110" s="42"/>
      <c r="H110" s="42"/>
      <c r="I110" s="42"/>
      <c r="J110" s="42"/>
      <c r="K110" s="42"/>
      <c r="L110" s="42"/>
      <c r="M110" s="42"/>
      <c r="N110" s="42"/>
      <c r="O110" s="42"/>
      <c r="P110" s="43"/>
      <c r="Q110" s="43"/>
      <c r="R110" s="24"/>
      <c r="S110" s="24"/>
    </row>
    <row r="111" spans="1:1897" s="56" customFormat="1" x14ac:dyDescent="0.2">
      <c r="B111" s="7" t="s">
        <v>383</v>
      </c>
      <c r="C111" s="2" t="s">
        <v>57</v>
      </c>
      <c r="D111" s="2" t="s">
        <v>309</v>
      </c>
      <c r="E111" s="2" t="s">
        <v>18</v>
      </c>
      <c r="F111" s="2" t="s">
        <v>19</v>
      </c>
      <c r="G111" s="39">
        <v>40000</v>
      </c>
      <c r="H111" s="39">
        <v>442.65</v>
      </c>
      <c r="I111" s="39">
        <v>25</v>
      </c>
      <c r="J111" s="39">
        <v>1148</v>
      </c>
      <c r="K111" s="39">
        <v>1216</v>
      </c>
      <c r="L111" s="39">
        <v>2836</v>
      </c>
      <c r="M111" s="39">
        <v>2840</v>
      </c>
      <c r="N111" s="39">
        <v>460</v>
      </c>
      <c r="O111" s="39">
        <v>6312.29</v>
      </c>
      <c r="P111" s="40">
        <f t="shared" si="16"/>
        <v>9143.94</v>
      </c>
      <c r="Q111" s="40">
        <f t="shared" si="17"/>
        <v>30856.059999999998</v>
      </c>
      <c r="R111" s="21">
        <v>2836</v>
      </c>
      <c r="S111" s="21">
        <v>2840</v>
      </c>
    </row>
    <row r="112" spans="1:1897" s="56" customFormat="1" x14ac:dyDescent="0.2">
      <c r="B112" s="2" t="s">
        <v>176</v>
      </c>
      <c r="C112" s="2" t="s">
        <v>57</v>
      </c>
      <c r="D112" s="2" t="s">
        <v>34</v>
      </c>
      <c r="E112" s="2" t="s">
        <v>18</v>
      </c>
      <c r="F112" s="2" t="s">
        <v>19</v>
      </c>
      <c r="G112" s="39">
        <v>22000</v>
      </c>
      <c r="H112" s="39">
        <v>0</v>
      </c>
      <c r="I112" s="39">
        <v>25</v>
      </c>
      <c r="J112" s="39">
        <v>631.4</v>
      </c>
      <c r="K112" s="39">
        <v>668.8</v>
      </c>
      <c r="L112" s="39">
        <v>1559.8</v>
      </c>
      <c r="M112" s="39">
        <v>1562</v>
      </c>
      <c r="N112" s="39">
        <v>253</v>
      </c>
      <c r="O112" s="39">
        <v>7761.21</v>
      </c>
      <c r="P112" s="40">
        <f t="shared" si="16"/>
        <v>9086.41</v>
      </c>
      <c r="Q112" s="40">
        <f t="shared" si="17"/>
        <v>12913.59</v>
      </c>
      <c r="R112" s="11">
        <v>1559.8</v>
      </c>
      <c r="S112" s="11">
        <v>1562</v>
      </c>
    </row>
    <row r="113" spans="2:19" s="56" customFormat="1" x14ac:dyDescent="0.2">
      <c r="B113" s="7" t="s">
        <v>140</v>
      </c>
      <c r="C113" s="2" t="s">
        <v>57</v>
      </c>
      <c r="D113" s="2" t="s">
        <v>73</v>
      </c>
      <c r="E113" s="2" t="s">
        <v>18</v>
      </c>
      <c r="F113" s="2" t="s">
        <v>19</v>
      </c>
      <c r="G113" s="39">
        <v>19800</v>
      </c>
      <c r="H113" s="39">
        <v>0</v>
      </c>
      <c r="I113" s="39">
        <v>25</v>
      </c>
      <c r="J113" s="39">
        <v>568.26</v>
      </c>
      <c r="K113" s="39">
        <v>601.91999999999996</v>
      </c>
      <c r="L113" s="39">
        <v>1403.82</v>
      </c>
      <c r="M113" s="39">
        <v>1405.8</v>
      </c>
      <c r="N113" s="39">
        <v>227.7</v>
      </c>
      <c r="O113" s="39">
        <v>8330.48</v>
      </c>
      <c r="P113" s="40">
        <f t="shared" si="16"/>
        <v>9525.66</v>
      </c>
      <c r="Q113" s="40">
        <f t="shared" si="17"/>
        <v>10274.34</v>
      </c>
      <c r="R113" s="11">
        <v>1403.82</v>
      </c>
      <c r="S113" s="11">
        <v>1405.8</v>
      </c>
    </row>
    <row r="114" spans="2:19" s="56" customFormat="1" x14ac:dyDescent="0.2">
      <c r="B114" s="2" t="s">
        <v>384</v>
      </c>
      <c r="C114" s="2" t="s">
        <v>57</v>
      </c>
      <c r="D114" s="2" t="s">
        <v>59</v>
      </c>
      <c r="E114" s="2" t="s">
        <v>18</v>
      </c>
      <c r="F114" s="2" t="s">
        <v>19</v>
      </c>
      <c r="G114" s="39">
        <v>17163.03</v>
      </c>
      <c r="H114" s="39">
        <v>0</v>
      </c>
      <c r="I114" s="39">
        <v>25</v>
      </c>
      <c r="J114" s="39">
        <v>492.58</v>
      </c>
      <c r="K114" s="39">
        <v>521.76</v>
      </c>
      <c r="L114" s="39">
        <v>1216.8599999999999</v>
      </c>
      <c r="M114" s="39">
        <v>1218.58</v>
      </c>
      <c r="N114" s="39">
        <v>197.37</v>
      </c>
      <c r="O114" s="39">
        <v>600</v>
      </c>
      <c r="P114" s="40">
        <f t="shared" si="16"/>
        <v>1639.34</v>
      </c>
      <c r="Q114" s="40">
        <f t="shared" si="17"/>
        <v>15523.689999999999</v>
      </c>
      <c r="R114" s="11">
        <v>1216.8599999999999</v>
      </c>
      <c r="S114" s="11">
        <v>1218.58</v>
      </c>
    </row>
    <row r="115" spans="2:19" s="56" customFormat="1" x14ac:dyDescent="0.2">
      <c r="B115" s="2" t="s">
        <v>446</v>
      </c>
      <c r="C115" s="2" t="s">
        <v>57</v>
      </c>
      <c r="D115" s="2" t="s">
        <v>118</v>
      </c>
      <c r="E115" s="2" t="s">
        <v>18</v>
      </c>
      <c r="F115" s="2" t="s">
        <v>22</v>
      </c>
      <c r="G115" s="39">
        <v>14300</v>
      </c>
      <c r="H115" s="39">
        <v>0</v>
      </c>
      <c r="I115" s="39">
        <v>25</v>
      </c>
      <c r="J115" s="39">
        <v>410.41</v>
      </c>
      <c r="K115" s="39">
        <v>434.72</v>
      </c>
      <c r="L115" s="39">
        <v>1013.87</v>
      </c>
      <c r="M115" s="39">
        <v>1015.3</v>
      </c>
      <c r="N115" s="39">
        <v>164.45</v>
      </c>
      <c r="O115" s="39">
        <v>5566.2</v>
      </c>
      <c r="P115" s="40">
        <f>H115+I115+J115+K115+O115</f>
        <v>6436.33</v>
      </c>
      <c r="Q115" s="40">
        <f>G115-P115</f>
        <v>7863.67</v>
      </c>
      <c r="R115" s="11">
        <v>1013.87</v>
      </c>
      <c r="S115" s="11">
        <v>1015.3</v>
      </c>
    </row>
    <row r="116" spans="2:19" s="56" customFormat="1" x14ac:dyDescent="0.2">
      <c r="B116" s="2" t="s">
        <v>385</v>
      </c>
      <c r="C116" s="2" t="s">
        <v>57</v>
      </c>
      <c r="D116" s="2" t="s">
        <v>230</v>
      </c>
      <c r="E116" s="2" t="s">
        <v>18</v>
      </c>
      <c r="F116" s="2" t="s">
        <v>19</v>
      </c>
      <c r="G116" s="39">
        <v>17000</v>
      </c>
      <c r="H116" s="39">
        <v>0</v>
      </c>
      <c r="I116" s="39">
        <v>25</v>
      </c>
      <c r="J116" s="39">
        <v>487.9</v>
      </c>
      <c r="K116" s="39">
        <v>516.79999999999995</v>
      </c>
      <c r="L116" s="39">
        <v>1205.3</v>
      </c>
      <c r="M116" s="39">
        <v>1207</v>
      </c>
      <c r="N116" s="39">
        <v>195.5</v>
      </c>
      <c r="O116" s="39">
        <v>7244.76</v>
      </c>
      <c r="P116" s="40">
        <f t="shared" si="16"/>
        <v>8274.4599999999991</v>
      </c>
      <c r="Q116" s="40">
        <f t="shared" si="17"/>
        <v>8725.5400000000009</v>
      </c>
      <c r="R116" s="11">
        <v>1205.3</v>
      </c>
      <c r="S116" s="11">
        <v>1207</v>
      </c>
    </row>
    <row r="117" spans="2:19" s="19" customFormat="1" x14ac:dyDescent="0.2">
      <c r="B117" s="22"/>
      <c r="C117" s="22"/>
      <c r="D117" s="22"/>
      <c r="E117" s="22"/>
      <c r="F117" s="22"/>
      <c r="G117" s="42"/>
      <c r="H117" s="42"/>
      <c r="I117" s="42"/>
      <c r="J117" s="42"/>
      <c r="K117" s="42"/>
      <c r="L117" s="42"/>
      <c r="M117" s="42"/>
      <c r="N117" s="42"/>
      <c r="O117" s="42"/>
      <c r="P117" s="43"/>
      <c r="Q117" s="43"/>
      <c r="R117" s="13"/>
      <c r="S117" s="13"/>
    </row>
    <row r="118" spans="2:19" s="56" customFormat="1" x14ac:dyDescent="0.2">
      <c r="B118" s="7" t="s">
        <v>387</v>
      </c>
      <c r="C118" s="2" t="s">
        <v>23</v>
      </c>
      <c r="D118" s="2" t="s">
        <v>56</v>
      </c>
      <c r="E118" s="2" t="s">
        <v>18</v>
      </c>
      <c r="F118" s="2" t="s">
        <v>22</v>
      </c>
      <c r="G118" s="39">
        <v>50000</v>
      </c>
      <c r="H118" s="39">
        <v>1617.38</v>
      </c>
      <c r="I118" s="39">
        <v>25</v>
      </c>
      <c r="J118" s="39">
        <v>1435</v>
      </c>
      <c r="K118" s="39">
        <v>1520</v>
      </c>
      <c r="L118" s="39">
        <v>3545</v>
      </c>
      <c r="M118" s="39">
        <v>3550</v>
      </c>
      <c r="N118" s="39">
        <v>575</v>
      </c>
      <c r="O118" s="39">
        <v>18923.52</v>
      </c>
      <c r="P118" s="40">
        <f t="shared" ref="P118" si="18">H118+I118+J118+K118+O118</f>
        <v>23520.9</v>
      </c>
      <c r="Q118" s="40">
        <f t="shared" ref="Q118" si="19">G118-P118</f>
        <v>26479.1</v>
      </c>
      <c r="R118" s="21">
        <v>3190.5</v>
      </c>
      <c r="S118" s="21">
        <v>3195</v>
      </c>
    </row>
    <row r="119" spans="2:19" s="56" customFormat="1" x14ac:dyDescent="0.2">
      <c r="B119" s="2" t="s">
        <v>390</v>
      </c>
      <c r="C119" s="2" t="s">
        <v>23</v>
      </c>
      <c r="D119" s="2" t="s">
        <v>24</v>
      </c>
      <c r="E119" s="2" t="s">
        <v>18</v>
      </c>
      <c r="F119" s="2" t="s">
        <v>22</v>
      </c>
      <c r="G119" s="39">
        <v>20000</v>
      </c>
      <c r="H119" s="39">
        <v>0</v>
      </c>
      <c r="I119" s="39">
        <v>25</v>
      </c>
      <c r="J119" s="39">
        <v>574</v>
      </c>
      <c r="K119" s="39">
        <v>608</v>
      </c>
      <c r="L119" s="39">
        <v>1418</v>
      </c>
      <c r="M119" s="39">
        <v>1420</v>
      </c>
      <c r="N119" s="39">
        <v>230</v>
      </c>
      <c r="O119" s="39">
        <v>5684</v>
      </c>
      <c r="P119" s="40">
        <f t="shared" ref="P119:P129" si="20">H119+I119+J119+K119+O119</f>
        <v>6891</v>
      </c>
      <c r="Q119" s="40">
        <f t="shared" ref="Q119:Q129" si="21">G119-P119</f>
        <v>13109</v>
      </c>
      <c r="R119" s="11">
        <v>1559.8</v>
      </c>
      <c r="S119" s="11">
        <v>1562</v>
      </c>
    </row>
    <row r="120" spans="2:19" s="56" customFormat="1" x14ac:dyDescent="0.2">
      <c r="B120" s="2" t="s">
        <v>388</v>
      </c>
      <c r="C120" s="2" t="s">
        <v>23</v>
      </c>
      <c r="D120" s="2" t="s">
        <v>24</v>
      </c>
      <c r="E120" s="2" t="s">
        <v>18</v>
      </c>
      <c r="F120" s="2" t="s">
        <v>22</v>
      </c>
      <c r="G120" s="39">
        <v>25000</v>
      </c>
      <c r="H120" s="39">
        <v>0</v>
      </c>
      <c r="I120" s="39">
        <v>25</v>
      </c>
      <c r="J120" s="39">
        <v>717.5</v>
      </c>
      <c r="K120" s="39">
        <v>760</v>
      </c>
      <c r="L120" s="39">
        <v>1772.5</v>
      </c>
      <c r="M120" s="39">
        <v>1775</v>
      </c>
      <c r="N120" s="39">
        <v>287.5</v>
      </c>
      <c r="O120" s="39">
        <v>8304.57</v>
      </c>
      <c r="P120" s="40">
        <f t="shared" si="20"/>
        <v>9807.07</v>
      </c>
      <c r="Q120" s="40">
        <f t="shared" si="21"/>
        <v>15192.93</v>
      </c>
      <c r="R120" s="11">
        <v>1442.82</v>
      </c>
      <c r="S120" s="11">
        <v>1444.85</v>
      </c>
    </row>
    <row r="121" spans="2:19" s="56" customFormat="1" x14ac:dyDescent="0.2">
      <c r="B121" s="2" t="s">
        <v>389</v>
      </c>
      <c r="C121" s="2" t="s">
        <v>23</v>
      </c>
      <c r="D121" s="2" t="s">
        <v>24</v>
      </c>
      <c r="E121" s="2" t="s">
        <v>18</v>
      </c>
      <c r="F121" s="2" t="s">
        <v>22</v>
      </c>
      <c r="G121" s="39">
        <v>22000</v>
      </c>
      <c r="H121" s="39">
        <v>0</v>
      </c>
      <c r="I121" s="39">
        <v>25</v>
      </c>
      <c r="J121" s="39">
        <v>631.4</v>
      </c>
      <c r="K121" s="39">
        <v>668.8</v>
      </c>
      <c r="L121" s="39">
        <v>1559.8</v>
      </c>
      <c r="M121" s="39">
        <v>1562</v>
      </c>
      <c r="N121" s="39">
        <v>253</v>
      </c>
      <c r="O121" s="39">
        <v>6510.85</v>
      </c>
      <c r="P121" s="40">
        <f t="shared" si="20"/>
        <v>7836.05</v>
      </c>
      <c r="Q121" s="40">
        <f t="shared" si="21"/>
        <v>14163.95</v>
      </c>
      <c r="R121" s="11">
        <v>1388.22</v>
      </c>
      <c r="S121" s="11">
        <v>1390.18</v>
      </c>
    </row>
    <row r="122" spans="2:19" s="56" customFormat="1" x14ac:dyDescent="0.2">
      <c r="B122" s="2" t="s">
        <v>393</v>
      </c>
      <c r="C122" s="2" t="s">
        <v>23</v>
      </c>
      <c r="D122" s="2" t="s">
        <v>24</v>
      </c>
      <c r="E122" s="2" t="s">
        <v>18</v>
      </c>
      <c r="F122" s="2" t="s">
        <v>22</v>
      </c>
      <c r="G122" s="39">
        <v>21400</v>
      </c>
      <c r="H122" s="39">
        <v>0</v>
      </c>
      <c r="I122" s="39">
        <v>25</v>
      </c>
      <c r="J122" s="39">
        <v>614.17999999999995</v>
      </c>
      <c r="K122" s="39">
        <v>650.55999999999995</v>
      </c>
      <c r="L122" s="39">
        <v>1517.26</v>
      </c>
      <c r="M122" s="39">
        <v>1519.4</v>
      </c>
      <c r="N122" s="39">
        <v>246.1</v>
      </c>
      <c r="O122" s="39">
        <v>5366.37</v>
      </c>
      <c r="P122" s="40">
        <f t="shared" si="20"/>
        <v>6656.11</v>
      </c>
      <c r="Q122" s="40">
        <f t="shared" si="21"/>
        <v>14743.89</v>
      </c>
      <c r="R122" s="11">
        <v>1772.5</v>
      </c>
      <c r="S122" s="11">
        <v>1775</v>
      </c>
    </row>
    <row r="123" spans="2:19" s="56" customFormat="1" x14ac:dyDescent="0.2">
      <c r="B123" s="2" t="s">
        <v>391</v>
      </c>
      <c r="C123" s="2" t="s">
        <v>23</v>
      </c>
      <c r="D123" s="2" t="s">
        <v>24</v>
      </c>
      <c r="E123" s="2" t="s">
        <v>18</v>
      </c>
      <c r="F123" s="2" t="s">
        <v>22</v>
      </c>
      <c r="G123" s="39">
        <v>21000</v>
      </c>
      <c r="H123" s="39">
        <v>0</v>
      </c>
      <c r="I123" s="39">
        <v>25</v>
      </c>
      <c r="J123" s="39">
        <v>602.70000000000005</v>
      </c>
      <c r="K123" s="39">
        <v>638.4</v>
      </c>
      <c r="L123" s="39">
        <v>1488.9</v>
      </c>
      <c r="M123" s="39">
        <v>1491</v>
      </c>
      <c r="N123" s="39">
        <v>241.5</v>
      </c>
      <c r="O123" s="39">
        <v>8896.66</v>
      </c>
      <c r="P123" s="40">
        <f t="shared" si="20"/>
        <v>10162.76</v>
      </c>
      <c r="Q123" s="40">
        <f t="shared" si="21"/>
        <v>10837.24</v>
      </c>
      <c r="R123" s="11">
        <v>1347.1</v>
      </c>
      <c r="S123" s="11">
        <v>1349</v>
      </c>
    </row>
    <row r="124" spans="2:19" s="56" customFormat="1" x14ac:dyDescent="0.2">
      <c r="B124" s="2" t="s">
        <v>392</v>
      </c>
      <c r="C124" s="2" t="s">
        <v>23</v>
      </c>
      <c r="D124" s="2" t="s">
        <v>24</v>
      </c>
      <c r="E124" s="2" t="s">
        <v>18</v>
      </c>
      <c r="F124" s="2" t="s">
        <v>22</v>
      </c>
      <c r="G124" s="39">
        <v>22000</v>
      </c>
      <c r="H124" s="39">
        <v>0</v>
      </c>
      <c r="I124" s="39">
        <v>25</v>
      </c>
      <c r="J124" s="39">
        <v>631.4</v>
      </c>
      <c r="K124" s="39">
        <v>668.8</v>
      </c>
      <c r="L124" s="39">
        <v>1559.8</v>
      </c>
      <c r="M124" s="39">
        <v>1562</v>
      </c>
      <c r="N124" s="39">
        <v>253</v>
      </c>
      <c r="O124" s="39">
        <v>8961.34</v>
      </c>
      <c r="P124" s="40">
        <f t="shared" si="20"/>
        <v>10286.540000000001</v>
      </c>
      <c r="Q124" s="40">
        <f t="shared" si="21"/>
        <v>11713.46</v>
      </c>
      <c r="R124" s="11">
        <v>1517.26</v>
      </c>
      <c r="S124" s="11">
        <v>1519.4</v>
      </c>
    </row>
    <row r="125" spans="2:19" s="56" customFormat="1" x14ac:dyDescent="0.2">
      <c r="B125" s="2" t="s">
        <v>281</v>
      </c>
      <c r="C125" s="2" t="s">
        <v>23</v>
      </c>
      <c r="D125" s="2" t="s">
        <v>24</v>
      </c>
      <c r="E125" s="2" t="s">
        <v>18</v>
      </c>
      <c r="F125" s="2" t="s">
        <v>255</v>
      </c>
      <c r="G125" s="39">
        <v>21000</v>
      </c>
      <c r="H125" s="39">
        <v>0</v>
      </c>
      <c r="I125" s="39">
        <v>25</v>
      </c>
      <c r="J125" s="39">
        <v>602.70000000000005</v>
      </c>
      <c r="K125" s="39">
        <v>638.4</v>
      </c>
      <c r="L125" s="39">
        <v>1488.9</v>
      </c>
      <c r="M125" s="39">
        <v>1491</v>
      </c>
      <c r="N125" s="39">
        <v>241.5</v>
      </c>
      <c r="O125" s="39">
        <v>13233.49</v>
      </c>
      <c r="P125" s="40">
        <f t="shared" si="20"/>
        <v>14499.59</v>
      </c>
      <c r="Q125" s="40">
        <f t="shared" si="21"/>
        <v>6500.41</v>
      </c>
      <c r="R125" s="11">
        <v>1559.8</v>
      </c>
      <c r="S125" s="11">
        <v>1562</v>
      </c>
    </row>
    <row r="126" spans="2:19" s="56" customFormat="1" x14ac:dyDescent="0.2">
      <c r="B126" s="2" t="s">
        <v>437</v>
      </c>
      <c r="C126" s="2" t="s">
        <v>23</v>
      </c>
      <c r="D126" s="2" t="s">
        <v>24</v>
      </c>
      <c r="E126" s="2" t="s">
        <v>18</v>
      </c>
      <c r="F126" s="2" t="s">
        <v>22</v>
      </c>
      <c r="G126" s="39">
        <v>21000</v>
      </c>
      <c r="H126" s="39">
        <v>0</v>
      </c>
      <c r="I126" s="39">
        <v>25</v>
      </c>
      <c r="J126" s="39">
        <v>602.70000000000005</v>
      </c>
      <c r="K126" s="39">
        <v>638.4</v>
      </c>
      <c r="L126" s="39">
        <v>1488.9</v>
      </c>
      <c r="M126" s="39">
        <v>1491</v>
      </c>
      <c r="N126" s="39">
        <v>241.5</v>
      </c>
      <c r="O126" s="39">
        <v>8477.2000000000007</v>
      </c>
      <c r="P126" s="40">
        <f t="shared" si="20"/>
        <v>9743.3000000000011</v>
      </c>
      <c r="Q126" s="40">
        <f t="shared" si="21"/>
        <v>11256.699999999999</v>
      </c>
      <c r="R126" s="11">
        <v>1276.2</v>
      </c>
      <c r="S126" s="11">
        <v>1278</v>
      </c>
    </row>
    <row r="127" spans="2:19" s="56" customFormat="1" x14ac:dyDescent="0.2">
      <c r="B127" s="2" t="s">
        <v>199</v>
      </c>
      <c r="C127" s="2" t="s">
        <v>23</v>
      </c>
      <c r="D127" s="2" t="s">
        <v>34</v>
      </c>
      <c r="E127" s="2" t="s">
        <v>18</v>
      </c>
      <c r="F127" s="2" t="s">
        <v>19</v>
      </c>
      <c r="G127" s="39">
        <v>19580</v>
      </c>
      <c r="H127" s="39">
        <v>0</v>
      </c>
      <c r="I127" s="39">
        <v>25</v>
      </c>
      <c r="J127" s="39">
        <v>561.95000000000005</v>
      </c>
      <c r="K127" s="39">
        <v>595.23</v>
      </c>
      <c r="L127" s="39">
        <v>1388.22</v>
      </c>
      <c r="M127" s="39">
        <v>1390.18</v>
      </c>
      <c r="N127" s="39">
        <v>225.17</v>
      </c>
      <c r="O127" s="39">
        <v>9875.32</v>
      </c>
      <c r="P127" s="40">
        <f t="shared" si="20"/>
        <v>11057.5</v>
      </c>
      <c r="Q127" s="40">
        <f t="shared" si="21"/>
        <v>8522.5</v>
      </c>
      <c r="R127" s="11">
        <v>1276.2</v>
      </c>
      <c r="S127" s="11">
        <v>1278</v>
      </c>
    </row>
    <row r="128" spans="2:19" s="56" customFormat="1" x14ac:dyDescent="0.2">
      <c r="B128" s="7" t="s">
        <v>394</v>
      </c>
      <c r="C128" s="2" t="s">
        <v>23</v>
      </c>
      <c r="D128" s="2" t="s">
        <v>24</v>
      </c>
      <c r="E128" s="2" t="s">
        <v>18</v>
      </c>
      <c r="F128" s="2" t="s">
        <v>22</v>
      </c>
      <c r="G128" s="39">
        <v>30000</v>
      </c>
      <c r="H128" s="39">
        <v>0</v>
      </c>
      <c r="I128" s="39">
        <v>25</v>
      </c>
      <c r="J128" s="39">
        <v>861</v>
      </c>
      <c r="K128" s="39">
        <v>912</v>
      </c>
      <c r="L128" s="39">
        <v>2127</v>
      </c>
      <c r="M128" s="39">
        <v>2130</v>
      </c>
      <c r="N128" s="39">
        <v>345</v>
      </c>
      <c r="O128" s="39">
        <v>3400</v>
      </c>
      <c r="P128" s="40">
        <f t="shared" si="20"/>
        <v>5198</v>
      </c>
      <c r="Q128" s="40">
        <f t="shared" si="21"/>
        <v>24802</v>
      </c>
      <c r="R128" s="11">
        <v>2127</v>
      </c>
      <c r="S128" s="11">
        <v>2130</v>
      </c>
    </row>
    <row r="129" spans="2:19" s="56" customFormat="1" x14ac:dyDescent="0.2">
      <c r="B129" s="2" t="s">
        <v>395</v>
      </c>
      <c r="C129" s="2" t="s">
        <v>23</v>
      </c>
      <c r="D129" s="2" t="s">
        <v>24</v>
      </c>
      <c r="E129" s="2" t="s">
        <v>18</v>
      </c>
      <c r="F129" s="2" t="s">
        <v>22</v>
      </c>
      <c r="G129" s="39">
        <v>11600.56</v>
      </c>
      <c r="H129" s="39">
        <v>0</v>
      </c>
      <c r="I129" s="39">
        <v>25</v>
      </c>
      <c r="J129" s="39">
        <v>332.94</v>
      </c>
      <c r="K129" s="39">
        <v>352.66</v>
      </c>
      <c r="L129" s="39">
        <v>822.48</v>
      </c>
      <c r="M129" s="39">
        <v>823.64</v>
      </c>
      <c r="N129" s="39">
        <v>133.41</v>
      </c>
      <c r="O129" s="39">
        <v>100</v>
      </c>
      <c r="P129" s="40">
        <f t="shared" si="20"/>
        <v>810.6</v>
      </c>
      <c r="Q129" s="40">
        <f t="shared" si="21"/>
        <v>10789.96</v>
      </c>
      <c r="R129" s="11">
        <v>1418</v>
      </c>
      <c r="S129" s="11">
        <v>1420</v>
      </c>
    </row>
    <row r="130" spans="2:19" s="56" customFormat="1" x14ac:dyDescent="0.2">
      <c r="B130" s="4"/>
      <c r="C130" s="4"/>
      <c r="D130" s="4"/>
      <c r="E130" s="4"/>
      <c r="F130" s="4"/>
      <c r="G130" s="41"/>
      <c r="H130" s="42"/>
      <c r="I130" s="42"/>
      <c r="J130" s="42"/>
      <c r="K130" s="42"/>
      <c r="L130" s="42"/>
      <c r="M130" s="42"/>
      <c r="N130" s="42"/>
      <c r="O130" s="42"/>
      <c r="P130" s="40"/>
      <c r="Q130" s="40"/>
      <c r="R130" s="12"/>
      <c r="S130" s="12"/>
    </row>
    <row r="131" spans="2:19" s="56" customFormat="1" x14ac:dyDescent="0.2">
      <c r="B131" s="2" t="s">
        <v>396</v>
      </c>
      <c r="C131" s="2" t="s">
        <v>528</v>
      </c>
      <c r="D131" s="2" t="s">
        <v>529</v>
      </c>
      <c r="E131" s="2" t="s">
        <v>18</v>
      </c>
      <c r="F131" s="2" t="s">
        <v>22</v>
      </c>
      <c r="G131" s="39">
        <v>70000</v>
      </c>
      <c r="H131" s="39">
        <v>5368.45</v>
      </c>
      <c r="I131" s="39">
        <v>25</v>
      </c>
      <c r="J131" s="39">
        <v>2009</v>
      </c>
      <c r="K131" s="39">
        <v>2128</v>
      </c>
      <c r="L131" s="39">
        <v>4963</v>
      </c>
      <c r="M131" s="39">
        <v>4970</v>
      </c>
      <c r="N131" s="39">
        <v>805</v>
      </c>
      <c r="O131" s="39">
        <v>100</v>
      </c>
      <c r="P131" s="40">
        <f t="shared" ref="P131:P147" si="22">H131+I131+J131+K131+O131</f>
        <v>9630.4500000000007</v>
      </c>
      <c r="Q131" s="40">
        <f t="shared" ref="Q131:Q146" si="23">G131-P131</f>
        <v>60369.55</v>
      </c>
      <c r="R131" s="11">
        <v>4821.2</v>
      </c>
      <c r="S131" s="11">
        <v>4828</v>
      </c>
    </row>
    <row r="132" spans="2:19" s="56" customFormat="1" x14ac:dyDescent="0.2">
      <c r="B132" s="2" t="s">
        <v>397</v>
      </c>
      <c r="C132" s="2" t="s">
        <v>61</v>
      </c>
      <c r="D132" s="2" t="s">
        <v>53</v>
      </c>
      <c r="E132" s="2" t="s">
        <v>18</v>
      </c>
      <c r="F132" s="2" t="s">
        <v>22</v>
      </c>
      <c r="G132" s="39">
        <v>25000</v>
      </c>
      <c r="H132" s="39">
        <v>0</v>
      </c>
      <c r="I132" s="39">
        <v>25</v>
      </c>
      <c r="J132" s="39">
        <v>717.5</v>
      </c>
      <c r="K132" s="39">
        <v>760</v>
      </c>
      <c r="L132" s="39">
        <v>1772.5</v>
      </c>
      <c r="M132" s="39">
        <v>1775</v>
      </c>
      <c r="N132" s="39">
        <v>287.5</v>
      </c>
      <c r="O132" s="39">
        <v>9904.25</v>
      </c>
      <c r="P132" s="40">
        <f t="shared" ref="P132:P139" si="24">H132+I132+J132+K132+O132</f>
        <v>11406.75</v>
      </c>
      <c r="Q132" s="40">
        <f t="shared" ref="Q132:Q139" si="25">G132-P132</f>
        <v>13593.25</v>
      </c>
      <c r="R132" s="11"/>
      <c r="S132" s="11"/>
    </row>
    <row r="133" spans="2:19" s="56" customFormat="1" x14ac:dyDescent="0.2">
      <c r="B133" s="2" t="s">
        <v>398</v>
      </c>
      <c r="C133" s="2" t="s">
        <v>61</v>
      </c>
      <c r="D133" s="2" t="s">
        <v>53</v>
      </c>
      <c r="E133" s="2" t="s">
        <v>18</v>
      </c>
      <c r="F133" s="2" t="s">
        <v>22</v>
      </c>
      <c r="G133" s="39">
        <v>25000</v>
      </c>
      <c r="H133" s="39">
        <v>0</v>
      </c>
      <c r="I133" s="39">
        <v>25</v>
      </c>
      <c r="J133" s="39">
        <v>717.5</v>
      </c>
      <c r="K133" s="39">
        <v>760</v>
      </c>
      <c r="L133" s="39">
        <v>1772.5</v>
      </c>
      <c r="M133" s="39">
        <v>1775</v>
      </c>
      <c r="N133" s="39">
        <v>287.5</v>
      </c>
      <c r="O133" s="39">
        <v>5000</v>
      </c>
      <c r="P133" s="40">
        <f t="shared" si="24"/>
        <v>6502.5</v>
      </c>
      <c r="Q133" s="40">
        <f t="shared" si="25"/>
        <v>18497.5</v>
      </c>
      <c r="R133" s="11">
        <v>1772.5</v>
      </c>
      <c r="S133" s="11">
        <v>1175</v>
      </c>
    </row>
    <row r="134" spans="2:19" s="56" customFormat="1" x14ac:dyDescent="0.2">
      <c r="B134" s="2" t="s">
        <v>531</v>
      </c>
      <c r="C134" s="2" t="s">
        <v>61</v>
      </c>
      <c r="D134" s="2" t="s">
        <v>53</v>
      </c>
      <c r="E134" s="2" t="s">
        <v>18</v>
      </c>
      <c r="F134" s="2" t="s">
        <v>22</v>
      </c>
      <c r="G134" s="39">
        <v>20000</v>
      </c>
      <c r="H134" s="39">
        <v>0</v>
      </c>
      <c r="I134" s="39">
        <v>25</v>
      </c>
      <c r="J134" s="39">
        <v>574</v>
      </c>
      <c r="K134" s="39">
        <v>608</v>
      </c>
      <c r="L134" s="39">
        <v>1418</v>
      </c>
      <c r="M134" s="39">
        <v>1420</v>
      </c>
      <c r="N134" s="39">
        <v>230</v>
      </c>
      <c r="O134" s="39">
        <v>0</v>
      </c>
      <c r="P134" s="40">
        <f t="shared" si="24"/>
        <v>1207</v>
      </c>
      <c r="Q134" s="40">
        <f t="shared" si="25"/>
        <v>18793</v>
      </c>
      <c r="R134" s="11">
        <v>1772.5</v>
      </c>
      <c r="S134" s="11">
        <v>1175</v>
      </c>
    </row>
    <row r="135" spans="2:19" s="56" customFormat="1" x14ac:dyDescent="0.2">
      <c r="B135" s="7" t="s">
        <v>401</v>
      </c>
      <c r="C135" s="2" t="s">
        <v>61</v>
      </c>
      <c r="D135" s="2" t="s">
        <v>34</v>
      </c>
      <c r="E135" s="2" t="s">
        <v>18</v>
      </c>
      <c r="F135" s="2" t="s">
        <v>19</v>
      </c>
      <c r="G135" s="39">
        <v>44190.54</v>
      </c>
      <c r="H135" s="39">
        <v>797.46</v>
      </c>
      <c r="I135" s="39">
        <v>25</v>
      </c>
      <c r="J135" s="39">
        <v>1268.27</v>
      </c>
      <c r="K135" s="39">
        <v>1343.39</v>
      </c>
      <c r="L135" s="39">
        <v>3133.11</v>
      </c>
      <c r="M135" s="39">
        <v>3137.53</v>
      </c>
      <c r="N135" s="39">
        <v>508.19</v>
      </c>
      <c r="O135" s="39">
        <v>6841.37</v>
      </c>
      <c r="P135" s="40">
        <f t="shared" si="24"/>
        <v>10275.49</v>
      </c>
      <c r="Q135" s="40">
        <f t="shared" si="25"/>
        <v>33915.050000000003</v>
      </c>
      <c r="R135" s="11">
        <v>3133.11</v>
      </c>
      <c r="S135" s="11">
        <v>3137.53</v>
      </c>
    </row>
    <row r="136" spans="2:19" s="56" customFormat="1" x14ac:dyDescent="0.2">
      <c r="B136" s="2" t="s">
        <v>400</v>
      </c>
      <c r="C136" s="2" t="s">
        <v>61</v>
      </c>
      <c r="D136" s="2" t="s">
        <v>522</v>
      </c>
      <c r="E136" s="2" t="s">
        <v>18</v>
      </c>
      <c r="F136" s="2" t="s">
        <v>22</v>
      </c>
      <c r="G136" s="39">
        <v>37000</v>
      </c>
      <c r="H136" s="39">
        <v>19.25</v>
      </c>
      <c r="I136" s="39">
        <v>25</v>
      </c>
      <c r="J136" s="39">
        <v>1061.9000000000001</v>
      </c>
      <c r="K136" s="39">
        <v>1124.8</v>
      </c>
      <c r="L136" s="39">
        <v>2623.3</v>
      </c>
      <c r="M136" s="39">
        <v>2627</v>
      </c>
      <c r="N136" s="39">
        <v>425.5</v>
      </c>
      <c r="O136" s="39">
        <v>6547.66</v>
      </c>
      <c r="P136" s="40">
        <f t="shared" si="24"/>
        <v>8778.61</v>
      </c>
      <c r="Q136" s="40">
        <f t="shared" si="25"/>
        <v>28221.39</v>
      </c>
      <c r="R136" s="11">
        <v>2481.5</v>
      </c>
      <c r="S136" s="11">
        <v>2485</v>
      </c>
    </row>
    <row r="137" spans="2:19" s="56" customFormat="1" x14ac:dyDescent="0.2">
      <c r="B137" s="2" t="s">
        <v>399</v>
      </c>
      <c r="C137" s="2" t="s">
        <v>61</v>
      </c>
      <c r="D137" s="2" t="s">
        <v>53</v>
      </c>
      <c r="E137" s="2" t="s">
        <v>18</v>
      </c>
      <c r="F137" s="2" t="s">
        <v>22</v>
      </c>
      <c r="G137" s="39">
        <v>35000</v>
      </c>
      <c r="H137" s="39">
        <v>0</v>
      </c>
      <c r="I137" s="39">
        <v>25</v>
      </c>
      <c r="J137" s="39">
        <v>1004.5</v>
      </c>
      <c r="K137" s="39">
        <v>1064</v>
      </c>
      <c r="L137" s="39">
        <v>2481.5</v>
      </c>
      <c r="M137" s="39">
        <v>2485</v>
      </c>
      <c r="N137" s="39">
        <v>402.5</v>
      </c>
      <c r="O137" s="39">
        <v>8128.35</v>
      </c>
      <c r="P137" s="40">
        <f t="shared" si="24"/>
        <v>10221.85</v>
      </c>
      <c r="Q137" s="40">
        <f t="shared" si="25"/>
        <v>24778.15</v>
      </c>
      <c r="R137" s="11">
        <v>2623.3</v>
      </c>
      <c r="S137" s="11">
        <v>2627</v>
      </c>
    </row>
    <row r="138" spans="2:19" s="56" customFormat="1" x14ac:dyDescent="0.2">
      <c r="B138" s="2" t="s">
        <v>402</v>
      </c>
      <c r="C138" s="2" t="s">
        <v>61</v>
      </c>
      <c r="D138" s="2" t="s">
        <v>58</v>
      </c>
      <c r="E138" s="2" t="s">
        <v>18</v>
      </c>
      <c r="F138" s="2" t="s">
        <v>19</v>
      </c>
      <c r="G138" s="39">
        <v>25000</v>
      </c>
      <c r="H138" s="39">
        <v>0</v>
      </c>
      <c r="I138" s="39">
        <v>25</v>
      </c>
      <c r="J138" s="39">
        <v>717.5</v>
      </c>
      <c r="K138" s="39">
        <v>760</v>
      </c>
      <c r="L138" s="39">
        <v>1772.5</v>
      </c>
      <c r="M138" s="39">
        <v>1775</v>
      </c>
      <c r="N138" s="39">
        <v>287.5</v>
      </c>
      <c r="O138" s="39">
        <v>10195.290000000001</v>
      </c>
      <c r="P138" s="40">
        <f t="shared" si="24"/>
        <v>11697.79</v>
      </c>
      <c r="Q138" s="40">
        <f t="shared" si="25"/>
        <v>13302.21</v>
      </c>
      <c r="R138" s="11"/>
      <c r="S138" s="11"/>
    </row>
    <row r="139" spans="2:19" s="56" customFormat="1" x14ac:dyDescent="0.2">
      <c r="B139" s="7" t="s">
        <v>403</v>
      </c>
      <c r="C139" s="2" t="s">
        <v>260</v>
      </c>
      <c r="D139" s="2" t="s">
        <v>261</v>
      </c>
      <c r="E139" s="2" t="s">
        <v>18</v>
      </c>
      <c r="F139" s="2" t="s">
        <v>22</v>
      </c>
      <c r="G139" s="39">
        <v>38000</v>
      </c>
      <c r="H139" s="39">
        <v>160.38</v>
      </c>
      <c r="I139" s="39">
        <v>25</v>
      </c>
      <c r="J139" s="39">
        <v>1090.5999999999999</v>
      </c>
      <c r="K139" s="39">
        <v>1155.2</v>
      </c>
      <c r="L139" s="39">
        <v>2694.2</v>
      </c>
      <c r="M139" s="39">
        <v>2698</v>
      </c>
      <c r="N139" s="39">
        <v>437</v>
      </c>
      <c r="O139" s="39">
        <v>9284.43</v>
      </c>
      <c r="P139" s="40">
        <f t="shared" si="24"/>
        <v>11715.61</v>
      </c>
      <c r="Q139" s="40">
        <f t="shared" si="25"/>
        <v>26284.39</v>
      </c>
      <c r="R139" s="11">
        <v>1559.8</v>
      </c>
      <c r="S139" s="11">
        <v>1562</v>
      </c>
    </row>
    <row r="140" spans="2:19" s="56" customFormat="1" x14ac:dyDescent="0.2">
      <c r="B140" s="4"/>
      <c r="C140" s="4"/>
      <c r="D140" s="4"/>
      <c r="E140" s="4"/>
      <c r="F140" s="4"/>
      <c r="G140" s="41"/>
      <c r="H140" s="42"/>
      <c r="I140" s="42"/>
      <c r="J140" s="42"/>
      <c r="K140" s="42"/>
      <c r="L140" s="42"/>
      <c r="M140" s="42"/>
      <c r="N140" s="42"/>
      <c r="O140" s="42"/>
      <c r="P140" s="40"/>
      <c r="Q140" s="40"/>
      <c r="R140" s="13"/>
      <c r="S140" s="13"/>
    </row>
    <row r="141" spans="2:19" s="56" customFormat="1" x14ac:dyDescent="0.2">
      <c r="B141" s="7" t="s">
        <v>404</v>
      </c>
      <c r="C141" s="2" t="s">
        <v>33</v>
      </c>
      <c r="D141" s="2" t="s">
        <v>306</v>
      </c>
      <c r="E141" s="2" t="s">
        <v>18</v>
      </c>
      <c r="F141" s="2" t="s">
        <v>22</v>
      </c>
      <c r="G141" s="39">
        <v>70000</v>
      </c>
      <c r="H141" s="39">
        <v>5052.96</v>
      </c>
      <c r="I141" s="39">
        <v>25</v>
      </c>
      <c r="J141" s="39">
        <v>2009</v>
      </c>
      <c r="K141" s="39">
        <v>2128</v>
      </c>
      <c r="L141" s="39">
        <v>4963</v>
      </c>
      <c r="M141" s="39">
        <v>4970</v>
      </c>
      <c r="N141" s="39">
        <v>805</v>
      </c>
      <c r="O141" s="39">
        <v>11995.14</v>
      </c>
      <c r="P141" s="40">
        <f t="shared" si="22"/>
        <v>21210.1</v>
      </c>
      <c r="Q141" s="40">
        <f t="shared" si="23"/>
        <v>48789.9</v>
      </c>
      <c r="R141" s="11">
        <v>4963</v>
      </c>
      <c r="S141" s="11">
        <v>4970</v>
      </c>
    </row>
    <row r="142" spans="2:19" s="56" customFormat="1" x14ac:dyDescent="0.2">
      <c r="B142" s="7" t="s">
        <v>405</v>
      </c>
      <c r="C142" s="2" t="s">
        <v>29</v>
      </c>
      <c r="D142" s="2" t="s">
        <v>512</v>
      </c>
      <c r="E142" s="2" t="s">
        <v>18</v>
      </c>
      <c r="F142" s="2" t="s">
        <v>22</v>
      </c>
      <c r="G142" s="39">
        <v>37000</v>
      </c>
      <c r="H142" s="39">
        <v>19.25</v>
      </c>
      <c r="I142" s="39">
        <v>25</v>
      </c>
      <c r="J142" s="39">
        <v>1061.9000000000001</v>
      </c>
      <c r="K142" s="39">
        <v>1124.8</v>
      </c>
      <c r="L142" s="39">
        <v>2623.3</v>
      </c>
      <c r="M142" s="39">
        <v>2627</v>
      </c>
      <c r="N142" s="39">
        <v>425.5</v>
      </c>
      <c r="O142" s="39">
        <v>12448.1</v>
      </c>
      <c r="P142" s="40">
        <f t="shared" si="22"/>
        <v>14679.05</v>
      </c>
      <c r="Q142" s="40">
        <f t="shared" si="23"/>
        <v>22320.95</v>
      </c>
      <c r="R142" s="11">
        <v>2623.3</v>
      </c>
      <c r="S142" s="11">
        <v>2627</v>
      </c>
    </row>
    <row r="143" spans="2:19" s="56" customFormat="1" x14ac:dyDescent="0.2">
      <c r="B143" s="7" t="s">
        <v>406</v>
      </c>
      <c r="C143" s="2" t="s">
        <v>29</v>
      </c>
      <c r="D143" s="2" t="s">
        <v>73</v>
      </c>
      <c r="E143" s="2" t="s">
        <v>18</v>
      </c>
      <c r="F143" s="2" t="s">
        <v>19</v>
      </c>
      <c r="G143" s="39">
        <v>21000</v>
      </c>
      <c r="H143" s="39">
        <v>0</v>
      </c>
      <c r="I143" s="39">
        <v>25</v>
      </c>
      <c r="J143" s="39">
        <v>602.70000000000005</v>
      </c>
      <c r="K143" s="39">
        <v>638.4</v>
      </c>
      <c r="L143" s="39">
        <v>1488.9</v>
      </c>
      <c r="M143" s="39">
        <v>1491</v>
      </c>
      <c r="N143" s="39">
        <v>241.5</v>
      </c>
      <c r="O143" s="39">
        <v>13398.65</v>
      </c>
      <c r="P143" s="40">
        <f t="shared" si="22"/>
        <v>14664.75</v>
      </c>
      <c r="Q143" s="40">
        <f t="shared" si="23"/>
        <v>6335.25</v>
      </c>
      <c r="R143" s="11">
        <v>1488.9</v>
      </c>
      <c r="S143" s="11">
        <v>1491</v>
      </c>
    </row>
    <row r="144" spans="2:19" s="56" customFormat="1" x14ac:dyDescent="0.2">
      <c r="B144" s="7" t="s">
        <v>407</v>
      </c>
      <c r="C144" s="2" t="s">
        <v>29</v>
      </c>
      <c r="D144" s="2" t="s">
        <v>24</v>
      </c>
      <c r="E144" s="2" t="s">
        <v>18</v>
      </c>
      <c r="F144" s="2" t="s">
        <v>22</v>
      </c>
      <c r="G144" s="39">
        <v>28350</v>
      </c>
      <c r="H144" s="39">
        <v>0</v>
      </c>
      <c r="I144" s="39">
        <v>25</v>
      </c>
      <c r="J144" s="39">
        <v>813.65</v>
      </c>
      <c r="K144" s="39">
        <v>861.84</v>
      </c>
      <c r="L144" s="39">
        <v>2010.02</v>
      </c>
      <c r="M144" s="39">
        <v>2012.85</v>
      </c>
      <c r="N144" s="39">
        <v>326.02999999999997</v>
      </c>
      <c r="O144" s="39">
        <v>7977.45</v>
      </c>
      <c r="P144" s="40">
        <f t="shared" si="22"/>
        <v>9677.94</v>
      </c>
      <c r="Q144" s="40">
        <f t="shared" si="23"/>
        <v>18672.059999999998</v>
      </c>
      <c r="R144" s="11">
        <v>2010.02</v>
      </c>
      <c r="S144" s="11">
        <v>2012.85</v>
      </c>
    </row>
    <row r="145" spans="1:19" s="56" customFormat="1" x14ac:dyDescent="0.2">
      <c r="B145" s="7" t="s">
        <v>161</v>
      </c>
      <c r="C145" s="2" t="s">
        <v>277</v>
      </c>
      <c r="D145" s="2" t="s">
        <v>162</v>
      </c>
      <c r="E145" s="2" t="s">
        <v>18</v>
      </c>
      <c r="F145" s="2" t="s">
        <v>22</v>
      </c>
      <c r="G145" s="39">
        <v>40000</v>
      </c>
      <c r="H145" s="39">
        <v>442.65</v>
      </c>
      <c r="I145" s="39">
        <v>25</v>
      </c>
      <c r="J145" s="39">
        <v>1148</v>
      </c>
      <c r="K145" s="39">
        <v>1216</v>
      </c>
      <c r="L145" s="39">
        <v>2836</v>
      </c>
      <c r="M145" s="39">
        <v>2840</v>
      </c>
      <c r="N145" s="39">
        <v>460</v>
      </c>
      <c r="O145" s="39">
        <v>100</v>
      </c>
      <c r="P145" s="40">
        <f t="shared" si="22"/>
        <v>2931.65</v>
      </c>
      <c r="Q145" s="40">
        <f t="shared" si="23"/>
        <v>37068.35</v>
      </c>
      <c r="R145" s="11">
        <v>2836</v>
      </c>
      <c r="S145" s="11">
        <v>2840</v>
      </c>
    </row>
    <row r="146" spans="1:19" s="56" customFormat="1" x14ac:dyDescent="0.2">
      <c r="B146" s="2" t="s">
        <v>408</v>
      </c>
      <c r="C146" s="2" t="s">
        <v>277</v>
      </c>
      <c r="D146" s="2" t="s">
        <v>58</v>
      </c>
      <c r="E146" s="2" t="s">
        <v>18</v>
      </c>
      <c r="F146" s="2" t="s">
        <v>19</v>
      </c>
      <c r="G146" s="39">
        <v>16000</v>
      </c>
      <c r="H146" s="39">
        <v>0</v>
      </c>
      <c r="I146" s="39">
        <v>25</v>
      </c>
      <c r="J146" s="39">
        <v>459.2</v>
      </c>
      <c r="K146" s="39">
        <v>486.4</v>
      </c>
      <c r="L146" s="39">
        <v>1134.4000000000001</v>
      </c>
      <c r="M146" s="39">
        <v>1136</v>
      </c>
      <c r="N146" s="39">
        <v>184</v>
      </c>
      <c r="O146" s="39">
        <v>1000</v>
      </c>
      <c r="P146" s="40">
        <f t="shared" si="22"/>
        <v>1970.6</v>
      </c>
      <c r="Q146" s="40">
        <f t="shared" si="23"/>
        <v>14029.4</v>
      </c>
      <c r="R146" s="11">
        <v>1134.4000000000001</v>
      </c>
      <c r="S146" s="11">
        <v>1136</v>
      </c>
    </row>
    <row r="147" spans="1:19" s="56" customFormat="1" x14ac:dyDescent="0.2">
      <c r="B147" s="5" t="s">
        <v>409</v>
      </c>
      <c r="C147" s="2" t="s">
        <v>277</v>
      </c>
      <c r="D147" s="5" t="s">
        <v>53</v>
      </c>
      <c r="E147" s="5" t="s">
        <v>18</v>
      </c>
      <c r="F147" s="5" t="s">
        <v>22</v>
      </c>
      <c r="G147" s="45">
        <v>17000</v>
      </c>
      <c r="H147" s="45">
        <v>0</v>
      </c>
      <c r="I147" s="45">
        <v>25</v>
      </c>
      <c r="J147" s="45">
        <v>487.9</v>
      </c>
      <c r="K147" s="45">
        <v>516.79999999999995</v>
      </c>
      <c r="L147" s="45">
        <v>1205.3</v>
      </c>
      <c r="M147" s="45">
        <v>1207</v>
      </c>
      <c r="N147" s="45">
        <v>195.5</v>
      </c>
      <c r="O147" s="45">
        <v>3300</v>
      </c>
      <c r="P147" s="40">
        <f t="shared" si="22"/>
        <v>4329.7</v>
      </c>
      <c r="Q147" s="45">
        <f>G147-P147</f>
        <v>12670.3</v>
      </c>
      <c r="R147" s="12"/>
      <c r="S147" s="12"/>
    </row>
    <row r="148" spans="1:19" s="56" customFormat="1" x14ac:dyDescent="0.2">
      <c r="A148" s="19"/>
      <c r="B148" s="18"/>
      <c r="C148" s="2"/>
      <c r="D148" s="5"/>
      <c r="E148" s="5"/>
      <c r="F148" s="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12"/>
      <c r="S148" s="12"/>
    </row>
    <row r="149" spans="1:19" s="56" customFormat="1" x14ac:dyDescent="0.2">
      <c r="B149" s="2" t="s">
        <v>412</v>
      </c>
      <c r="C149" s="2" t="s">
        <v>513</v>
      </c>
      <c r="D149" s="2" t="s">
        <v>514</v>
      </c>
      <c r="E149" s="2" t="s">
        <v>18</v>
      </c>
      <c r="F149" s="2" t="s">
        <v>22</v>
      </c>
      <c r="G149" s="39">
        <v>58000</v>
      </c>
      <c r="H149" s="39">
        <v>3110.29</v>
      </c>
      <c r="I149" s="39">
        <v>25</v>
      </c>
      <c r="J149" s="39">
        <v>1664.6</v>
      </c>
      <c r="K149" s="39">
        <v>1763.2</v>
      </c>
      <c r="L149" s="39">
        <v>4112.2</v>
      </c>
      <c r="M149" s="39">
        <v>4118</v>
      </c>
      <c r="N149" s="39">
        <v>667</v>
      </c>
      <c r="O149" s="39">
        <v>100</v>
      </c>
      <c r="P149" s="40">
        <f t="shared" ref="P149:P165" si="26">H149+I149+J149+K149+O149</f>
        <v>6663.0899999999992</v>
      </c>
      <c r="Q149" s="40">
        <f t="shared" ref="Q149:Q165" si="27">G149-P149</f>
        <v>51336.91</v>
      </c>
      <c r="R149" s="11">
        <v>4112.2</v>
      </c>
      <c r="S149" s="11">
        <v>4118</v>
      </c>
    </row>
    <row r="150" spans="1:19" s="56" customFormat="1" x14ac:dyDescent="0.2">
      <c r="B150" s="2" t="s">
        <v>413</v>
      </c>
      <c r="C150" s="2" t="s">
        <v>513</v>
      </c>
      <c r="D150" s="2" t="s">
        <v>58</v>
      </c>
      <c r="E150" s="2" t="s">
        <v>18</v>
      </c>
      <c r="F150" s="2" t="s">
        <v>22</v>
      </c>
      <c r="G150" s="39">
        <v>30000</v>
      </c>
      <c r="H150" s="39">
        <v>0</v>
      </c>
      <c r="I150" s="39">
        <v>25</v>
      </c>
      <c r="J150" s="39">
        <v>861</v>
      </c>
      <c r="K150" s="39">
        <v>912</v>
      </c>
      <c r="L150" s="39">
        <v>2127</v>
      </c>
      <c r="M150" s="39">
        <v>2130</v>
      </c>
      <c r="N150" s="39">
        <v>345</v>
      </c>
      <c r="O150" s="39">
        <v>0</v>
      </c>
      <c r="P150" s="40">
        <f t="shared" si="26"/>
        <v>1798</v>
      </c>
      <c r="Q150" s="40">
        <f t="shared" si="27"/>
        <v>28202</v>
      </c>
      <c r="R150" s="11">
        <v>2127</v>
      </c>
      <c r="S150" s="11">
        <v>2130</v>
      </c>
    </row>
    <row r="151" spans="1:19" s="56" customFormat="1" x14ac:dyDescent="0.2">
      <c r="B151" s="2" t="s">
        <v>410</v>
      </c>
      <c r="C151" s="2" t="s">
        <v>513</v>
      </c>
      <c r="D151" s="2" t="s">
        <v>230</v>
      </c>
      <c r="E151" s="2" t="s">
        <v>18</v>
      </c>
      <c r="F151" s="2" t="s">
        <v>19</v>
      </c>
      <c r="G151" s="39">
        <v>14000</v>
      </c>
      <c r="H151" s="39">
        <v>0</v>
      </c>
      <c r="I151" s="39">
        <v>25</v>
      </c>
      <c r="J151" s="39">
        <v>401.8</v>
      </c>
      <c r="K151" s="39">
        <v>425.6</v>
      </c>
      <c r="L151" s="39">
        <v>992.6</v>
      </c>
      <c r="M151" s="39">
        <v>994</v>
      </c>
      <c r="N151" s="39">
        <v>161</v>
      </c>
      <c r="O151" s="40">
        <v>4803.76</v>
      </c>
      <c r="P151" s="40">
        <f t="shared" si="26"/>
        <v>5656.16</v>
      </c>
      <c r="Q151" s="40">
        <f t="shared" si="27"/>
        <v>8343.84</v>
      </c>
      <c r="R151" s="11">
        <v>992.6</v>
      </c>
      <c r="S151" s="11">
        <v>994</v>
      </c>
    </row>
    <row r="152" spans="1:19" s="56" customFormat="1" x14ac:dyDescent="0.2">
      <c r="B152" s="4"/>
      <c r="C152" s="4"/>
      <c r="D152" s="4"/>
      <c r="E152" s="4"/>
      <c r="F152" s="4"/>
      <c r="G152" s="41"/>
      <c r="H152" s="42"/>
      <c r="I152" s="42"/>
      <c r="J152" s="42"/>
      <c r="K152" s="42"/>
      <c r="L152" s="42"/>
      <c r="M152" s="42"/>
      <c r="N152" s="42"/>
      <c r="O152" s="43"/>
      <c r="P152" s="40"/>
      <c r="Q152" s="40"/>
      <c r="R152" s="13"/>
      <c r="S152" s="13"/>
    </row>
    <row r="153" spans="1:19" s="56" customFormat="1" x14ac:dyDescent="0.2">
      <c r="B153" s="2" t="s">
        <v>414</v>
      </c>
      <c r="C153" s="2" t="s">
        <v>55</v>
      </c>
      <c r="D153" s="2" t="s">
        <v>295</v>
      </c>
      <c r="E153" s="2" t="s">
        <v>18</v>
      </c>
      <c r="F153" s="2" t="s">
        <v>19</v>
      </c>
      <c r="G153" s="39">
        <v>75000</v>
      </c>
      <c r="H153" s="39">
        <v>5678.37</v>
      </c>
      <c r="I153" s="39">
        <v>25</v>
      </c>
      <c r="J153" s="39">
        <v>2152.5</v>
      </c>
      <c r="K153" s="39">
        <v>2280</v>
      </c>
      <c r="L153" s="39">
        <v>5317.5</v>
      </c>
      <c r="M153" s="39">
        <v>5325</v>
      </c>
      <c r="N153" s="39">
        <v>860.29</v>
      </c>
      <c r="O153" s="39">
        <v>11898.45</v>
      </c>
      <c r="P153" s="40">
        <f t="shared" si="26"/>
        <v>22034.32</v>
      </c>
      <c r="Q153" s="40">
        <f t="shared" si="27"/>
        <v>52965.68</v>
      </c>
      <c r="R153" s="11">
        <v>4963</v>
      </c>
      <c r="S153" s="11">
        <v>4970</v>
      </c>
    </row>
    <row r="154" spans="1:19" s="56" customFormat="1" x14ac:dyDescent="0.2">
      <c r="B154" s="2" t="s">
        <v>504</v>
      </c>
      <c r="C154" s="2" t="s">
        <v>55</v>
      </c>
      <c r="D154" s="2" t="s">
        <v>34</v>
      </c>
      <c r="E154" s="2" t="s">
        <v>18</v>
      </c>
      <c r="F154" s="2" t="s">
        <v>19</v>
      </c>
      <c r="G154" s="39">
        <v>23000</v>
      </c>
      <c r="H154" s="39">
        <v>0</v>
      </c>
      <c r="I154" s="39">
        <v>25</v>
      </c>
      <c r="J154" s="39">
        <v>660.1</v>
      </c>
      <c r="K154" s="39">
        <v>699.2</v>
      </c>
      <c r="L154" s="39">
        <v>1630.7</v>
      </c>
      <c r="M154" s="39">
        <v>1633</v>
      </c>
      <c r="N154" s="39">
        <v>264.5</v>
      </c>
      <c r="O154" s="39">
        <v>7492.41</v>
      </c>
      <c r="P154" s="40">
        <f t="shared" si="26"/>
        <v>8876.7099999999991</v>
      </c>
      <c r="Q154" s="40">
        <f t="shared" si="27"/>
        <v>14123.29</v>
      </c>
      <c r="R154" s="11">
        <v>1630.7</v>
      </c>
      <c r="S154" s="11">
        <v>1633</v>
      </c>
    </row>
    <row r="155" spans="1:19" s="56" customFormat="1" x14ac:dyDescent="0.2">
      <c r="B155" s="5" t="s">
        <v>416</v>
      </c>
      <c r="C155" s="2" t="s">
        <v>55</v>
      </c>
      <c r="D155" s="5" t="s">
        <v>53</v>
      </c>
      <c r="E155" s="5" t="s">
        <v>18</v>
      </c>
      <c r="F155" s="5" t="s">
        <v>19</v>
      </c>
      <c r="G155" s="45">
        <v>19000</v>
      </c>
      <c r="H155" s="45">
        <v>0</v>
      </c>
      <c r="I155" s="45">
        <v>25</v>
      </c>
      <c r="J155" s="45">
        <v>545.29999999999995</v>
      </c>
      <c r="K155" s="45">
        <v>577.6</v>
      </c>
      <c r="L155" s="45">
        <v>1347.1</v>
      </c>
      <c r="M155" s="45">
        <v>1349</v>
      </c>
      <c r="N155" s="45">
        <v>218.5</v>
      </c>
      <c r="O155" s="45">
        <v>1000</v>
      </c>
      <c r="P155" s="45">
        <f>H155+I155+J155+K155+O155</f>
        <v>2147.9</v>
      </c>
      <c r="Q155" s="45">
        <f>G155-P155</f>
        <v>16852.099999999999</v>
      </c>
      <c r="R155" s="12"/>
      <c r="S155" s="12"/>
    </row>
    <row r="156" spans="1:19" s="56" customFormat="1" x14ac:dyDescent="0.2">
      <c r="B156" s="2" t="s">
        <v>415</v>
      </c>
      <c r="C156" s="2" t="s">
        <v>55</v>
      </c>
      <c r="D156" s="2" t="s">
        <v>58</v>
      </c>
      <c r="E156" s="2" t="s">
        <v>18</v>
      </c>
      <c r="F156" s="2" t="s">
        <v>19</v>
      </c>
      <c r="G156" s="39">
        <v>15000</v>
      </c>
      <c r="H156" s="39">
        <v>0</v>
      </c>
      <c r="I156" s="39">
        <v>25</v>
      </c>
      <c r="J156" s="39">
        <v>430.5</v>
      </c>
      <c r="K156" s="39">
        <v>456</v>
      </c>
      <c r="L156" s="39">
        <v>1063.5</v>
      </c>
      <c r="M156" s="39">
        <v>1065</v>
      </c>
      <c r="N156" s="39">
        <v>172.5</v>
      </c>
      <c r="O156" s="39">
        <v>500</v>
      </c>
      <c r="P156" s="40">
        <f t="shared" si="26"/>
        <v>1411.5</v>
      </c>
      <c r="Q156" s="40">
        <f t="shared" si="27"/>
        <v>13588.5</v>
      </c>
      <c r="R156" s="11">
        <v>1063.5</v>
      </c>
      <c r="S156" s="11">
        <v>1065</v>
      </c>
    </row>
    <row r="157" spans="1:19" s="56" customFormat="1" x14ac:dyDescent="0.2">
      <c r="B157" s="4"/>
      <c r="C157" s="4"/>
      <c r="D157" s="4"/>
      <c r="E157" s="4"/>
      <c r="F157" s="4"/>
      <c r="G157" s="41"/>
      <c r="H157" s="42"/>
      <c r="I157" s="42"/>
      <c r="J157" s="42"/>
      <c r="K157" s="42"/>
      <c r="L157" s="42"/>
      <c r="M157" s="42"/>
      <c r="N157" s="42"/>
      <c r="O157" s="42"/>
      <c r="P157" s="40"/>
      <c r="Q157" s="40"/>
      <c r="R157" s="13"/>
      <c r="S157" s="13"/>
    </row>
    <row r="158" spans="1:19" s="56" customFormat="1" x14ac:dyDescent="0.2">
      <c r="B158" s="7" t="s">
        <v>417</v>
      </c>
      <c r="C158" s="2" t="s">
        <v>40</v>
      </c>
      <c r="D158" s="2" t="s">
        <v>304</v>
      </c>
      <c r="E158" s="2" t="s">
        <v>18</v>
      </c>
      <c r="F158" s="2" t="s">
        <v>19</v>
      </c>
      <c r="G158" s="39">
        <v>40000</v>
      </c>
      <c r="H158" s="39">
        <v>442.65</v>
      </c>
      <c r="I158" s="39">
        <v>25</v>
      </c>
      <c r="J158" s="39">
        <v>1148</v>
      </c>
      <c r="K158" s="39">
        <v>1216</v>
      </c>
      <c r="L158" s="39">
        <v>2836</v>
      </c>
      <c r="M158" s="39">
        <v>2840</v>
      </c>
      <c r="N158" s="39">
        <v>460</v>
      </c>
      <c r="O158" s="39">
        <v>6492.41</v>
      </c>
      <c r="P158" s="40">
        <f t="shared" si="26"/>
        <v>9324.06</v>
      </c>
      <c r="Q158" s="40">
        <f t="shared" si="27"/>
        <v>30675.940000000002</v>
      </c>
      <c r="R158" s="11">
        <v>2836</v>
      </c>
      <c r="S158" s="11">
        <v>2840</v>
      </c>
    </row>
    <row r="159" spans="1:19" s="56" customFormat="1" x14ac:dyDescent="0.2">
      <c r="B159" s="7" t="s">
        <v>418</v>
      </c>
      <c r="C159" s="2" t="s">
        <v>40</v>
      </c>
      <c r="D159" s="2" t="s">
        <v>519</v>
      </c>
      <c r="E159" s="2" t="s">
        <v>18</v>
      </c>
      <c r="F159" s="2" t="s">
        <v>19</v>
      </c>
      <c r="G159" s="39">
        <v>33000</v>
      </c>
      <c r="H159" s="39">
        <v>0</v>
      </c>
      <c r="I159" s="39">
        <v>25</v>
      </c>
      <c r="J159" s="39">
        <v>947.1</v>
      </c>
      <c r="K159" s="39">
        <v>1003.2</v>
      </c>
      <c r="L159" s="39">
        <v>2339.6999999999998</v>
      </c>
      <c r="M159" s="39">
        <v>2343</v>
      </c>
      <c r="N159" s="39">
        <v>379.5</v>
      </c>
      <c r="O159" s="39">
        <v>100</v>
      </c>
      <c r="P159" s="40">
        <f t="shared" si="26"/>
        <v>2075.3000000000002</v>
      </c>
      <c r="Q159" s="40">
        <f t="shared" si="27"/>
        <v>30924.7</v>
      </c>
      <c r="R159" s="11">
        <v>2339.6999999999998</v>
      </c>
      <c r="S159" s="11">
        <v>2343</v>
      </c>
    </row>
    <row r="160" spans="1:19" s="56" customFormat="1" x14ac:dyDescent="0.2">
      <c r="B160" s="2" t="s">
        <v>419</v>
      </c>
      <c r="C160" s="2" t="s">
        <v>40</v>
      </c>
      <c r="D160" s="2" t="s">
        <v>166</v>
      </c>
      <c r="E160" s="2" t="s">
        <v>18</v>
      </c>
      <c r="F160" s="2" t="s">
        <v>19</v>
      </c>
      <c r="G160" s="39">
        <v>21860.22</v>
      </c>
      <c r="H160" s="39">
        <v>0</v>
      </c>
      <c r="I160" s="39">
        <v>25</v>
      </c>
      <c r="J160" s="39">
        <v>627.39</v>
      </c>
      <c r="K160" s="39">
        <v>664.55</v>
      </c>
      <c r="L160" s="39">
        <v>1549.89</v>
      </c>
      <c r="M160" s="39">
        <v>1552.08</v>
      </c>
      <c r="N160" s="39">
        <v>251.39</v>
      </c>
      <c r="O160" s="39">
        <v>1100</v>
      </c>
      <c r="P160" s="40">
        <f t="shared" si="26"/>
        <v>2416.94</v>
      </c>
      <c r="Q160" s="40">
        <f t="shared" si="27"/>
        <v>19443.280000000002</v>
      </c>
      <c r="R160" s="11">
        <v>1549.89</v>
      </c>
      <c r="S160" s="11">
        <v>1552.08</v>
      </c>
    </row>
    <row r="161" spans="2:19" s="56" customFormat="1" x14ac:dyDescent="0.2">
      <c r="B161" s="4"/>
      <c r="C161" s="4"/>
      <c r="D161" s="4"/>
      <c r="E161" s="4"/>
      <c r="F161" s="4"/>
      <c r="G161" s="41"/>
      <c r="H161" s="42"/>
      <c r="I161" s="42"/>
      <c r="J161" s="42"/>
      <c r="K161" s="42"/>
      <c r="L161" s="42"/>
      <c r="M161" s="42"/>
      <c r="N161" s="42"/>
      <c r="O161" s="42"/>
      <c r="P161" s="40"/>
      <c r="Q161" s="40"/>
      <c r="R161" s="13"/>
      <c r="S161" s="13"/>
    </row>
    <row r="162" spans="2:19" s="56" customFormat="1" x14ac:dyDescent="0.2">
      <c r="B162" s="7" t="s">
        <v>420</v>
      </c>
      <c r="C162" s="2" t="s">
        <v>155</v>
      </c>
      <c r="D162" s="2" t="s">
        <v>156</v>
      </c>
      <c r="E162" s="2" t="s">
        <v>18</v>
      </c>
      <c r="F162" s="2" t="s">
        <v>19</v>
      </c>
      <c r="G162" s="39">
        <v>65000</v>
      </c>
      <c r="H162" s="39">
        <v>4112.0600000000004</v>
      </c>
      <c r="I162" s="39">
        <v>25</v>
      </c>
      <c r="J162" s="39">
        <v>1865.5</v>
      </c>
      <c r="K162" s="39">
        <v>1976</v>
      </c>
      <c r="L162" s="39">
        <v>4608.5</v>
      </c>
      <c r="M162" s="39">
        <v>4615</v>
      </c>
      <c r="N162" s="39">
        <v>747.5</v>
      </c>
      <c r="O162" s="39">
        <v>21193.599999999999</v>
      </c>
      <c r="P162" s="40">
        <f t="shared" si="26"/>
        <v>29172.16</v>
      </c>
      <c r="Q162" s="40">
        <f t="shared" si="27"/>
        <v>35827.839999999997</v>
      </c>
      <c r="R162" s="11">
        <v>3899.5</v>
      </c>
      <c r="S162" s="11">
        <v>3905</v>
      </c>
    </row>
    <row r="163" spans="2:19" s="56" customFormat="1" x14ac:dyDescent="0.2">
      <c r="B163" s="7" t="s">
        <v>165</v>
      </c>
      <c r="C163" s="2" t="s">
        <v>155</v>
      </c>
      <c r="D163" s="2" t="s">
        <v>519</v>
      </c>
      <c r="E163" s="2" t="s">
        <v>18</v>
      </c>
      <c r="F163" s="2" t="s">
        <v>22</v>
      </c>
      <c r="G163" s="39">
        <v>27772.5</v>
      </c>
      <c r="H163" s="39">
        <v>0</v>
      </c>
      <c r="I163" s="39">
        <v>25</v>
      </c>
      <c r="J163" s="39">
        <v>797.07</v>
      </c>
      <c r="K163" s="39">
        <v>844.28</v>
      </c>
      <c r="L163" s="39">
        <v>1969.07</v>
      </c>
      <c r="M163" s="39">
        <v>1971.85</v>
      </c>
      <c r="N163" s="39">
        <v>319.38</v>
      </c>
      <c r="O163" s="39">
        <v>3254.9</v>
      </c>
      <c r="P163" s="40">
        <f t="shared" si="26"/>
        <v>4921.25</v>
      </c>
      <c r="Q163" s="40">
        <f t="shared" si="27"/>
        <v>22851.25</v>
      </c>
      <c r="R163" s="11">
        <v>1969.07</v>
      </c>
      <c r="S163" s="11">
        <v>1971.85</v>
      </c>
    </row>
    <row r="164" spans="2:19" s="56" customFormat="1" x14ac:dyDescent="0.2">
      <c r="B164" s="2" t="s">
        <v>280</v>
      </c>
      <c r="C164" s="2" t="s">
        <v>155</v>
      </c>
      <c r="D164" s="2" t="s">
        <v>282</v>
      </c>
      <c r="E164" s="2" t="s">
        <v>18</v>
      </c>
      <c r="F164" s="2" t="s">
        <v>19</v>
      </c>
      <c r="G164" s="39">
        <v>20000</v>
      </c>
      <c r="H164" s="39">
        <v>0</v>
      </c>
      <c r="I164" s="39">
        <v>25</v>
      </c>
      <c r="J164" s="39">
        <v>574</v>
      </c>
      <c r="K164" s="39">
        <v>608</v>
      </c>
      <c r="L164" s="39">
        <v>1418</v>
      </c>
      <c r="M164" s="39">
        <v>1420</v>
      </c>
      <c r="N164" s="39">
        <v>230</v>
      </c>
      <c r="O164" s="39">
        <v>0</v>
      </c>
      <c r="P164" s="40">
        <f t="shared" si="26"/>
        <v>1207</v>
      </c>
      <c r="Q164" s="40">
        <f t="shared" si="27"/>
        <v>18793</v>
      </c>
      <c r="R164" s="11">
        <v>1205.3</v>
      </c>
      <c r="S164" s="11">
        <v>1207</v>
      </c>
    </row>
    <row r="165" spans="2:19" s="56" customFormat="1" x14ac:dyDescent="0.2">
      <c r="B165" s="2" t="s">
        <v>540</v>
      </c>
      <c r="C165" s="2" t="s">
        <v>155</v>
      </c>
      <c r="D165" s="2" t="s">
        <v>53</v>
      </c>
      <c r="E165" s="2" t="s">
        <v>18</v>
      </c>
      <c r="F165" s="2" t="s">
        <v>22</v>
      </c>
      <c r="G165" s="39">
        <v>20000</v>
      </c>
      <c r="H165" s="39">
        <v>0</v>
      </c>
      <c r="I165" s="39">
        <v>25</v>
      </c>
      <c r="J165" s="39">
        <v>574</v>
      </c>
      <c r="K165" s="39">
        <v>608</v>
      </c>
      <c r="L165" s="39">
        <v>1418</v>
      </c>
      <c r="M165" s="39">
        <v>1420</v>
      </c>
      <c r="N165" s="39">
        <v>230</v>
      </c>
      <c r="O165" s="39">
        <v>0</v>
      </c>
      <c r="P165" s="40">
        <f t="shared" si="26"/>
        <v>1207</v>
      </c>
      <c r="Q165" s="40">
        <f t="shared" si="27"/>
        <v>18793</v>
      </c>
      <c r="R165" s="13"/>
      <c r="S165" s="13"/>
    </row>
    <row r="166" spans="2:19" s="56" customFormat="1" x14ac:dyDescent="0.2">
      <c r="B166" s="4"/>
      <c r="C166" s="4"/>
      <c r="D166" s="4"/>
      <c r="E166" s="4"/>
      <c r="F166" s="4"/>
      <c r="G166" s="41"/>
      <c r="H166" s="42"/>
      <c r="I166" s="42"/>
      <c r="J166" s="42"/>
      <c r="K166" s="42"/>
      <c r="L166" s="42"/>
      <c r="M166" s="42"/>
      <c r="N166" s="42"/>
      <c r="O166" s="42"/>
      <c r="P166" s="49"/>
      <c r="Q166" s="49"/>
      <c r="R166" s="13"/>
      <c r="S166" s="13"/>
    </row>
    <row r="167" spans="2:19" s="56" customFormat="1" x14ac:dyDescent="0.2">
      <c r="B167" s="7" t="s">
        <v>457</v>
      </c>
      <c r="C167" s="2" t="s">
        <v>46</v>
      </c>
      <c r="D167" s="2" t="s">
        <v>88</v>
      </c>
      <c r="E167" s="2" t="s">
        <v>18</v>
      </c>
      <c r="F167" s="2" t="s">
        <v>19</v>
      </c>
      <c r="G167" s="39">
        <v>40000</v>
      </c>
      <c r="H167" s="39">
        <v>442.65</v>
      </c>
      <c r="I167" s="39">
        <v>25</v>
      </c>
      <c r="J167" s="39">
        <v>1148</v>
      </c>
      <c r="K167" s="39">
        <v>1216</v>
      </c>
      <c r="L167" s="39">
        <v>2836</v>
      </c>
      <c r="M167" s="39">
        <v>2840</v>
      </c>
      <c r="N167" s="39">
        <v>460</v>
      </c>
      <c r="O167" s="39">
        <v>18120.89</v>
      </c>
      <c r="P167" s="40">
        <f t="shared" ref="P167:P189" si="28">H167+I167+J167+K167+O167</f>
        <v>20952.54</v>
      </c>
      <c r="Q167" s="40">
        <f t="shared" ref="Q167:Q189" si="29">G167-P167</f>
        <v>19047.46</v>
      </c>
      <c r="R167" s="11">
        <v>2836</v>
      </c>
      <c r="S167" s="11">
        <v>2840</v>
      </c>
    </row>
    <row r="168" spans="2:19" s="56" customFormat="1" x14ac:dyDescent="0.2">
      <c r="B168" s="7" t="s">
        <v>509</v>
      </c>
      <c r="C168" s="2" t="s">
        <v>46</v>
      </c>
      <c r="D168" s="2" t="s">
        <v>47</v>
      </c>
      <c r="E168" s="2" t="s">
        <v>18</v>
      </c>
      <c r="F168" s="2" t="s">
        <v>19</v>
      </c>
      <c r="G168" s="39">
        <v>23525</v>
      </c>
      <c r="H168" s="39">
        <v>0</v>
      </c>
      <c r="I168" s="39">
        <v>25</v>
      </c>
      <c r="J168" s="39">
        <v>675.17</v>
      </c>
      <c r="K168" s="39">
        <v>715.16</v>
      </c>
      <c r="L168" s="39">
        <v>1667.92</v>
      </c>
      <c r="M168" s="39">
        <v>1670.28</v>
      </c>
      <c r="N168" s="39">
        <v>270.54000000000002</v>
      </c>
      <c r="O168" s="39">
        <v>0</v>
      </c>
      <c r="P168" s="40">
        <f t="shared" si="28"/>
        <v>1415.33</v>
      </c>
      <c r="Q168" s="40">
        <f t="shared" si="29"/>
        <v>22109.67</v>
      </c>
      <c r="R168" s="11">
        <v>1667.92</v>
      </c>
      <c r="S168" s="11">
        <v>1670.28</v>
      </c>
    </row>
    <row r="169" spans="2:19" s="56" customFormat="1" x14ac:dyDescent="0.2">
      <c r="B169" s="2" t="s">
        <v>179</v>
      </c>
      <c r="C169" s="2" t="s">
        <v>46</v>
      </c>
      <c r="D169" s="2" t="s">
        <v>519</v>
      </c>
      <c r="E169" s="2" t="s">
        <v>18</v>
      </c>
      <c r="F169" s="2" t="s">
        <v>22</v>
      </c>
      <c r="G169" s="39">
        <v>24000</v>
      </c>
      <c r="H169" s="39">
        <v>0</v>
      </c>
      <c r="I169" s="39">
        <v>25</v>
      </c>
      <c r="J169" s="39">
        <v>688.8</v>
      </c>
      <c r="K169" s="39">
        <v>729.6</v>
      </c>
      <c r="L169" s="39">
        <v>1701.6</v>
      </c>
      <c r="M169" s="39">
        <v>1704</v>
      </c>
      <c r="N169" s="39">
        <v>276</v>
      </c>
      <c r="O169" s="39">
        <v>11036.22</v>
      </c>
      <c r="P169" s="40">
        <f t="shared" si="28"/>
        <v>12479.619999999999</v>
      </c>
      <c r="Q169" s="40">
        <f t="shared" si="29"/>
        <v>11520.380000000001</v>
      </c>
      <c r="R169" s="11">
        <v>1701.6</v>
      </c>
      <c r="S169" s="11">
        <v>1704</v>
      </c>
    </row>
    <row r="170" spans="2:19" s="56" customFormat="1" x14ac:dyDescent="0.2">
      <c r="B170" s="4"/>
      <c r="C170" s="4"/>
      <c r="D170" s="4"/>
      <c r="E170" s="4"/>
      <c r="F170" s="4"/>
      <c r="G170" s="41"/>
      <c r="H170" s="42"/>
      <c r="I170" s="42"/>
      <c r="J170" s="42"/>
      <c r="K170" s="42"/>
      <c r="L170" s="42"/>
      <c r="M170" s="42"/>
      <c r="N170" s="42"/>
      <c r="O170" s="42"/>
      <c r="P170" s="40"/>
      <c r="Q170" s="40"/>
      <c r="R170" s="13"/>
      <c r="S170" s="13"/>
    </row>
    <row r="171" spans="2:19" s="56" customFormat="1" x14ac:dyDescent="0.2">
      <c r="B171" s="7" t="s">
        <v>447</v>
      </c>
      <c r="C171" s="2" t="s">
        <v>66</v>
      </c>
      <c r="D171" s="2" t="s">
        <v>305</v>
      </c>
      <c r="E171" s="2" t="s">
        <v>18</v>
      </c>
      <c r="F171" s="2" t="s">
        <v>19</v>
      </c>
      <c r="G171" s="39">
        <v>45000</v>
      </c>
      <c r="H171" s="39">
        <v>1148.33</v>
      </c>
      <c r="I171" s="39">
        <v>25</v>
      </c>
      <c r="J171" s="39">
        <v>1291.5</v>
      </c>
      <c r="K171" s="39">
        <v>1368</v>
      </c>
      <c r="L171" s="39">
        <v>3190.5</v>
      </c>
      <c r="M171" s="39">
        <v>3195</v>
      </c>
      <c r="N171" s="39">
        <v>517.5</v>
      </c>
      <c r="O171" s="39">
        <v>14707.62</v>
      </c>
      <c r="P171" s="40">
        <f t="shared" si="28"/>
        <v>18540.45</v>
      </c>
      <c r="Q171" s="40">
        <f t="shared" si="29"/>
        <v>26459.55</v>
      </c>
      <c r="R171" s="11">
        <v>3190.5</v>
      </c>
      <c r="S171" s="11">
        <v>3195</v>
      </c>
    </row>
    <row r="172" spans="2:19" s="56" customFormat="1" x14ac:dyDescent="0.2">
      <c r="B172" s="7" t="s">
        <v>54</v>
      </c>
      <c r="C172" s="2" t="s">
        <v>66</v>
      </c>
      <c r="D172" s="2" t="s">
        <v>245</v>
      </c>
      <c r="E172" s="2" t="s">
        <v>18</v>
      </c>
      <c r="F172" s="2" t="s">
        <v>19</v>
      </c>
      <c r="G172" s="39">
        <v>15000</v>
      </c>
      <c r="H172" s="39">
        <v>0</v>
      </c>
      <c r="I172" s="39">
        <v>25</v>
      </c>
      <c r="J172" s="39">
        <v>430.5</v>
      </c>
      <c r="K172" s="39">
        <v>456</v>
      </c>
      <c r="L172" s="39">
        <v>1063.5</v>
      </c>
      <c r="M172" s="39">
        <v>1065</v>
      </c>
      <c r="N172" s="39">
        <v>172.5</v>
      </c>
      <c r="O172" s="39">
        <v>4097.1099999999997</v>
      </c>
      <c r="P172" s="40">
        <f t="shared" si="28"/>
        <v>5008.6099999999997</v>
      </c>
      <c r="Q172" s="40">
        <f t="shared" si="29"/>
        <v>9991.39</v>
      </c>
      <c r="R172" s="11">
        <v>1063.5</v>
      </c>
      <c r="S172" s="11">
        <v>1065</v>
      </c>
    </row>
    <row r="173" spans="2:19" s="56" customFormat="1" x14ac:dyDescent="0.2">
      <c r="B173" s="2" t="s">
        <v>498</v>
      </c>
      <c r="C173" s="2" t="s">
        <v>66</v>
      </c>
      <c r="D173" s="2" t="s">
        <v>58</v>
      </c>
      <c r="E173" s="2" t="s">
        <v>18</v>
      </c>
      <c r="F173" s="2" t="s">
        <v>19</v>
      </c>
      <c r="G173" s="39">
        <v>20000</v>
      </c>
      <c r="H173" s="39">
        <v>0</v>
      </c>
      <c r="I173" s="39">
        <v>25</v>
      </c>
      <c r="J173" s="39">
        <v>574</v>
      </c>
      <c r="K173" s="39">
        <v>608</v>
      </c>
      <c r="L173" s="39">
        <v>1418</v>
      </c>
      <c r="M173" s="39">
        <v>1420</v>
      </c>
      <c r="N173" s="39">
        <v>230</v>
      </c>
      <c r="O173" s="39">
        <v>4750.3999999999996</v>
      </c>
      <c r="P173" s="40">
        <f t="shared" si="28"/>
        <v>5957.4</v>
      </c>
      <c r="Q173" s="40">
        <f t="shared" si="29"/>
        <v>14042.6</v>
      </c>
      <c r="R173" s="11">
        <v>1418</v>
      </c>
      <c r="S173" s="11">
        <v>1420</v>
      </c>
    </row>
    <row r="174" spans="2:19" s="56" customFormat="1" x14ac:dyDescent="0.2">
      <c r="B174" s="4"/>
      <c r="C174" s="4"/>
      <c r="D174" s="4"/>
      <c r="E174" s="4"/>
      <c r="F174" s="4"/>
      <c r="G174" s="41"/>
      <c r="H174" s="42"/>
      <c r="I174" s="42"/>
      <c r="J174" s="42"/>
      <c r="K174" s="42"/>
      <c r="L174" s="42"/>
      <c r="M174" s="42"/>
      <c r="N174" s="42"/>
      <c r="O174" s="42"/>
      <c r="P174" s="40"/>
      <c r="Q174" s="40"/>
      <c r="R174" s="13"/>
      <c r="S174" s="13"/>
    </row>
    <row r="175" spans="2:19" s="56" customFormat="1" x14ac:dyDescent="0.2">
      <c r="B175" s="2" t="s">
        <v>25</v>
      </c>
      <c r="C175" s="2" t="s">
        <v>26</v>
      </c>
      <c r="D175" s="2" t="s">
        <v>298</v>
      </c>
      <c r="E175" s="2" t="s">
        <v>18</v>
      </c>
      <c r="F175" s="2" t="s">
        <v>19</v>
      </c>
      <c r="G175" s="39">
        <v>40000</v>
      </c>
      <c r="H175" s="39">
        <v>442.65</v>
      </c>
      <c r="I175" s="39">
        <v>25</v>
      </c>
      <c r="J175" s="39">
        <v>1148</v>
      </c>
      <c r="K175" s="39">
        <v>1216</v>
      </c>
      <c r="L175" s="39">
        <v>2836</v>
      </c>
      <c r="M175" s="39">
        <v>2840</v>
      </c>
      <c r="N175" s="39">
        <v>460</v>
      </c>
      <c r="O175" s="39">
        <v>1100</v>
      </c>
      <c r="P175" s="40">
        <f t="shared" si="28"/>
        <v>3931.65</v>
      </c>
      <c r="Q175" s="40">
        <f t="shared" si="29"/>
        <v>36068.35</v>
      </c>
      <c r="R175" s="11">
        <v>2836</v>
      </c>
      <c r="S175" s="11">
        <v>2840</v>
      </c>
    </row>
    <row r="176" spans="2:19" s="56" customFormat="1" x14ac:dyDescent="0.2">
      <c r="B176" s="2" t="s">
        <v>465</v>
      </c>
      <c r="C176" s="2" t="s">
        <v>26</v>
      </c>
      <c r="D176" s="2" t="s">
        <v>250</v>
      </c>
      <c r="E176" s="2" t="s">
        <v>18</v>
      </c>
      <c r="F176" s="2" t="s">
        <v>19</v>
      </c>
      <c r="G176" s="39">
        <v>17000</v>
      </c>
      <c r="H176" s="39">
        <v>0</v>
      </c>
      <c r="I176" s="39">
        <v>25</v>
      </c>
      <c r="J176" s="39">
        <v>487.9</v>
      </c>
      <c r="K176" s="39">
        <v>516.79999999999995</v>
      </c>
      <c r="L176" s="39">
        <v>1205.3</v>
      </c>
      <c r="M176" s="39">
        <v>1207</v>
      </c>
      <c r="N176" s="39">
        <v>195.5</v>
      </c>
      <c r="O176" s="39">
        <v>1500</v>
      </c>
      <c r="P176" s="40">
        <f t="shared" si="28"/>
        <v>2529.6999999999998</v>
      </c>
      <c r="Q176" s="40">
        <f t="shared" si="29"/>
        <v>14470.3</v>
      </c>
      <c r="R176" s="11">
        <v>1205.3</v>
      </c>
      <c r="S176" s="11">
        <v>1207</v>
      </c>
    </row>
    <row r="177" spans="2:19" s="56" customFormat="1" x14ac:dyDescent="0.2">
      <c r="B177" s="2" t="s">
        <v>438</v>
      </c>
      <c r="C177" s="2" t="s">
        <v>26</v>
      </c>
      <c r="D177" s="2" t="s">
        <v>53</v>
      </c>
      <c r="E177" s="2" t="s">
        <v>18</v>
      </c>
      <c r="F177" s="2" t="s">
        <v>22</v>
      </c>
      <c r="G177" s="39">
        <v>15000</v>
      </c>
      <c r="H177" s="39">
        <v>0</v>
      </c>
      <c r="I177" s="39">
        <v>25</v>
      </c>
      <c r="J177" s="39">
        <v>430.5</v>
      </c>
      <c r="K177" s="39">
        <v>456</v>
      </c>
      <c r="L177" s="39">
        <v>1063.5</v>
      </c>
      <c r="M177" s="39">
        <v>1065</v>
      </c>
      <c r="N177" s="39">
        <v>172.5</v>
      </c>
      <c r="O177" s="39">
        <v>1000</v>
      </c>
      <c r="P177" s="40">
        <f t="shared" si="28"/>
        <v>1911.5</v>
      </c>
      <c r="Q177" s="40">
        <f t="shared" si="29"/>
        <v>13088.5</v>
      </c>
      <c r="R177" s="11">
        <v>1063.5</v>
      </c>
      <c r="S177" s="11">
        <v>1065</v>
      </c>
    </row>
    <row r="178" spans="2:19" s="56" customFormat="1" x14ac:dyDescent="0.2">
      <c r="B178" s="7" t="s">
        <v>488</v>
      </c>
      <c r="C178" s="2" t="s">
        <v>26</v>
      </c>
      <c r="D178" s="2" t="s">
        <v>58</v>
      </c>
      <c r="E178" s="2" t="s">
        <v>18</v>
      </c>
      <c r="F178" s="2" t="s">
        <v>19</v>
      </c>
      <c r="G178" s="39">
        <v>22000</v>
      </c>
      <c r="H178" s="39">
        <v>0</v>
      </c>
      <c r="I178" s="39">
        <v>25</v>
      </c>
      <c r="J178" s="39">
        <v>631.4</v>
      </c>
      <c r="K178" s="39">
        <v>668.8</v>
      </c>
      <c r="L178" s="39">
        <v>1559.8</v>
      </c>
      <c r="M178" s="39">
        <v>1562</v>
      </c>
      <c r="N178" s="39">
        <v>253</v>
      </c>
      <c r="O178" s="39">
        <v>7506.67</v>
      </c>
      <c r="P178" s="40">
        <f t="shared" si="28"/>
        <v>8831.869999999999</v>
      </c>
      <c r="Q178" s="40">
        <f t="shared" si="29"/>
        <v>13168.130000000001</v>
      </c>
      <c r="R178" s="11">
        <v>1403.82</v>
      </c>
      <c r="S178" s="11">
        <v>1405.8</v>
      </c>
    </row>
    <row r="179" spans="2:19" s="56" customFormat="1" x14ac:dyDescent="0.2">
      <c r="B179" s="4"/>
      <c r="C179" s="4"/>
      <c r="D179" s="4"/>
      <c r="E179" s="4"/>
      <c r="F179" s="4"/>
      <c r="G179" s="41"/>
      <c r="H179" s="42"/>
      <c r="I179" s="42"/>
      <c r="J179" s="42"/>
      <c r="K179" s="42"/>
      <c r="L179" s="42"/>
      <c r="M179" s="42"/>
      <c r="N179" s="42"/>
      <c r="O179" s="42"/>
      <c r="P179" s="40"/>
      <c r="Q179" s="40"/>
      <c r="R179" s="12"/>
      <c r="S179" s="12"/>
    </row>
    <row r="180" spans="2:19" s="56" customFormat="1" x14ac:dyDescent="0.2">
      <c r="B180" s="34" t="s">
        <v>466</v>
      </c>
      <c r="C180" s="35" t="s">
        <v>69</v>
      </c>
      <c r="D180" s="35" t="s">
        <v>194</v>
      </c>
      <c r="E180" s="35" t="s">
        <v>18</v>
      </c>
      <c r="F180" s="35" t="s">
        <v>19</v>
      </c>
      <c r="G180" s="46">
        <v>55000</v>
      </c>
      <c r="H180" s="46">
        <v>2559.6799999999998</v>
      </c>
      <c r="I180" s="46">
        <v>25</v>
      </c>
      <c r="J180" s="46">
        <v>1578.5</v>
      </c>
      <c r="K180" s="46">
        <v>1672</v>
      </c>
      <c r="L180" s="46">
        <v>3899.5</v>
      </c>
      <c r="M180" s="46">
        <v>3905</v>
      </c>
      <c r="N180" s="46">
        <v>632.5</v>
      </c>
      <c r="O180" s="46">
        <v>7100</v>
      </c>
      <c r="P180" s="47">
        <f t="shared" si="28"/>
        <v>12935.18</v>
      </c>
      <c r="Q180" s="47">
        <f t="shared" si="29"/>
        <v>42064.82</v>
      </c>
      <c r="R180" s="20">
        <v>3403.2</v>
      </c>
      <c r="S180" s="20">
        <v>3408</v>
      </c>
    </row>
    <row r="181" spans="2:19" s="19" customFormat="1" x14ac:dyDescent="0.2">
      <c r="B181" s="2" t="s">
        <v>490</v>
      </c>
      <c r="C181" s="2" t="s">
        <v>69</v>
      </c>
      <c r="D181" s="2" t="s">
        <v>245</v>
      </c>
      <c r="E181" s="2" t="s">
        <v>18</v>
      </c>
      <c r="F181" s="2" t="s">
        <v>19</v>
      </c>
      <c r="G181" s="39">
        <v>19000</v>
      </c>
      <c r="H181" s="39">
        <v>0</v>
      </c>
      <c r="I181" s="39">
        <v>25</v>
      </c>
      <c r="J181" s="39">
        <v>545.29999999999995</v>
      </c>
      <c r="K181" s="39">
        <v>577.6</v>
      </c>
      <c r="L181" s="39">
        <v>1347.1</v>
      </c>
      <c r="M181" s="39">
        <v>1349</v>
      </c>
      <c r="N181" s="39">
        <v>218.5</v>
      </c>
      <c r="O181" s="39">
        <v>7130.5</v>
      </c>
      <c r="P181" s="40">
        <f t="shared" si="28"/>
        <v>8278.4</v>
      </c>
      <c r="Q181" s="40">
        <f t="shared" si="29"/>
        <v>10721.6</v>
      </c>
      <c r="R181" s="13">
        <v>1205.3</v>
      </c>
      <c r="S181" s="13">
        <v>1207</v>
      </c>
    </row>
    <row r="182" spans="2:19" s="56" customFormat="1" x14ac:dyDescent="0.2">
      <c r="B182" s="36" t="s">
        <v>493</v>
      </c>
      <c r="C182" s="36" t="s">
        <v>69</v>
      </c>
      <c r="D182" s="36" t="s">
        <v>245</v>
      </c>
      <c r="E182" s="36" t="s">
        <v>18</v>
      </c>
      <c r="F182" s="36" t="s">
        <v>19</v>
      </c>
      <c r="G182" s="48">
        <v>18000</v>
      </c>
      <c r="H182" s="48">
        <v>0</v>
      </c>
      <c r="I182" s="48">
        <v>25</v>
      </c>
      <c r="J182" s="48">
        <v>516.6</v>
      </c>
      <c r="K182" s="48">
        <v>547.20000000000005</v>
      </c>
      <c r="L182" s="48">
        <v>1276.2</v>
      </c>
      <c r="M182" s="48">
        <v>1278</v>
      </c>
      <c r="N182" s="48">
        <v>207</v>
      </c>
      <c r="O182" s="48">
        <v>8886.0499999999993</v>
      </c>
      <c r="P182" s="49">
        <f t="shared" si="28"/>
        <v>9974.8499999999985</v>
      </c>
      <c r="Q182" s="49">
        <f t="shared" si="29"/>
        <v>8025.1500000000015</v>
      </c>
      <c r="R182" s="21">
        <v>1091.8599999999999</v>
      </c>
      <c r="S182" s="21">
        <v>1093.4000000000001</v>
      </c>
    </row>
    <row r="183" spans="2:19" s="56" customFormat="1" x14ac:dyDescent="0.2">
      <c r="B183" s="7" t="s">
        <v>499</v>
      </c>
      <c r="C183" s="2" t="s">
        <v>69</v>
      </c>
      <c r="D183" s="2" t="s">
        <v>519</v>
      </c>
      <c r="E183" s="2" t="s">
        <v>18</v>
      </c>
      <c r="F183" s="2" t="s">
        <v>19</v>
      </c>
      <c r="G183" s="39">
        <v>32000</v>
      </c>
      <c r="H183" s="39">
        <v>0</v>
      </c>
      <c r="I183" s="39">
        <v>25</v>
      </c>
      <c r="J183" s="39">
        <v>918.4</v>
      </c>
      <c r="K183" s="39">
        <v>972.8</v>
      </c>
      <c r="L183" s="39">
        <v>2268.8000000000002</v>
      </c>
      <c r="M183" s="39">
        <v>2272</v>
      </c>
      <c r="N183" s="39">
        <v>368</v>
      </c>
      <c r="O183" s="39">
        <v>100</v>
      </c>
      <c r="P183" s="40">
        <f t="shared" si="28"/>
        <v>2016.1999999999998</v>
      </c>
      <c r="Q183" s="40">
        <f t="shared" si="29"/>
        <v>29983.8</v>
      </c>
      <c r="R183" s="11">
        <v>2084.46</v>
      </c>
      <c r="S183" s="11">
        <v>2087.4</v>
      </c>
    </row>
    <row r="184" spans="2:19" s="56" customFormat="1" x14ac:dyDescent="0.2">
      <c r="B184" s="7" t="s">
        <v>546</v>
      </c>
      <c r="C184" s="2" t="s">
        <v>69</v>
      </c>
      <c r="D184" s="2" t="s">
        <v>245</v>
      </c>
      <c r="E184" s="2" t="s">
        <v>18</v>
      </c>
      <c r="F184" s="2" t="s">
        <v>19</v>
      </c>
      <c r="G184" s="39">
        <v>18000</v>
      </c>
      <c r="H184" s="39">
        <v>0</v>
      </c>
      <c r="I184" s="39">
        <v>25</v>
      </c>
      <c r="J184" s="39">
        <v>516.6</v>
      </c>
      <c r="K184" s="39">
        <v>547.20000000000005</v>
      </c>
      <c r="L184" s="39">
        <v>1276.2</v>
      </c>
      <c r="M184" s="39">
        <v>1278</v>
      </c>
      <c r="N184" s="39">
        <v>207</v>
      </c>
      <c r="O184" s="39">
        <v>100</v>
      </c>
      <c r="P184" s="40">
        <f t="shared" si="28"/>
        <v>1188.8000000000002</v>
      </c>
      <c r="Q184" s="40">
        <f t="shared" si="29"/>
        <v>16811.2</v>
      </c>
      <c r="R184" s="13"/>
      <c r="S184" s="13"/>
    </row>
    <row r="185" spans="2:19" s="56" customFormat="1" x14ac:dyDescent="0.2">
      <c r="B185" s="7" t="s">
        <v>547</v>
      </c>
      <c r="C185" s="2" t="s">
        <v>69</v>
      </c>
      <c r="D185" s="2" t="s">
        <v>548</v>
      </c>
      <c r="E185" s="2" t="s">
        <v>18</v>
      </c>
      <c r="F185" s="2" t="s">
        <v>22</v>
      </c>
      <c r="G185" s="39">
        <v>20000</v>
      </c>
      <c r="H185" s="39">
        <v>0</v>
      </c>
      <c r="I185" s="39">
        <v>25</v>
      </c>
      <c r="J185" s="39">
        <v>574</v>
      </c>
      <c r="K185" s="39">
        <v>608</v>
      </c>
      <c r="L185" s="39">
        <v>1418</v>
      </c>
      <c r="M185" s="39">
        <v>1420</v>
      </c>
      <c r="N185" s="39">
        <v>230</v>
      </c>
      <c r="O185" s="39">
        <v>0</v>
      </c>
      <c r="P185" s="40">
        <f t="shared" si="28"/>
        <v>1207</v>
      </c>
      <c r="Q185" s="40">
        <f t="shared" si="29"/>
        <v>18793</v>
      </c>
      <c r="R185" s="13"/>
      <c r="S185" s="13"/>
    </row>
    <row r="186" spans="2:19" s="56" customFormat="1" x14ac:dyDescent="0.2">
      <c r="B186" s="55"/>
      <c r="C186" s="22"/>
      <c r="D186" s="22"/>
      <c r="E186" s="22"/>
      <c r="F186" s="22"/>
      <c r="G186" s="42"/>
      <c r="H186" s="42"/>
      <c r="I186" s="42"/>
      <c r="J186" s="42"/>
      <c r="K186" s="42"/>
      <c r="L186" s="42"/>
      <c r="M186" s="42"/>
      <c r="N186" s="42"/>
      <c r="O186" s="42"/>
      <c r="P186" s="43"/>
      <c r="Q186" s="43"/>
      <c r="R186" s="13"/>
      <c r="S186" s="13"/>
    </row>
    <row r="187" spans="2:19" s="19" customFormat="1" x14ac:dyDescent="0.2">
      <c r="B187" s="2" t="s">
        <v>206</v>
      </c>
      <c r="C187" s="2" t="s">
        <v>52</v>
      </c>
      <c r="D187" s="2" t="s">
        <v>207</v>
      </c>
      <c r="E187" s="2" t="s">
        <v>18</v>
      </c>
      <c r="F187" s="2" t="s">
        <v>19</v>
      </c>
      <c r="G187" s="39">
        <v>60000</v>
      </c>
      <c r="H187" s="39">
        <v>3486.65</v>
      </c>
      <c r="I187" s="39">
        <v>25</v>
      </c>
      <c r="J187" s="39">
        <v>1722</v>
      </c>
      <c r="K187" s="39">
        <v>1824</v>
      </c>
      <c r="L187" s="39">
        <v>4254</v>
      </c>
      <c r="M187" s="39">
        <v>4260</v>
      </c>
      <c r="N187" s="39">
        <v>690</v>
      </c>
      <c r="O187" s="39">
        <v>10668</v>
      </c>
      <c r="P187" s="40">
        <f t="shared" si="28"/>
        <v>17725.650000000001</v>
      </c>
      <c r="Q187" s="40">
        <f t="shared" si="29"/>
        <v>42274.35</v>
      </c>
      <c r="R187" s="21">
        <v>4254</v>
      </c>
      <c r="S187" s="21">
        <v>4260</v>
      </c>
    </row>
    <row r="188" spans="2:19" s="56" customFormat="1" x14ac:dyDescent="0.2">
      <c r="B188" s="2" t="s">
        <v>474</v>
      </c>
      <c r="C188" s="2" t="s">
        <v>52</v>
      </c>
      <c r="D188" s="2" t="s">
        <v>53</v>
      </c>
      <c r="E188" s="2" t="s">
        <v>18</v>
      </c>
      <c r="F188" s="2" t="s">
        <v>22</v>
      </c>
      <c r="G188" s="39">
        <v>20000</v>
      </c>
      <c r="H188" s="39">
        <v>0</v>
      </c>
      <c r="I188" s="39">
        <v>25</v>
      </c>
      <c r="J188" s="39">
        <v>574</v>
      </c>
      <c r="K188" s="39">
        <v>608</v>
      </c>
      <c r="L188" s="39">
        <v>1418</v>
      </c>
      <c r="M188" s="39">
        <v>1420</v>
      </c>
      <c r="N188" s="39">
        <v>230</v>
      </c>
      <c r="O188" s="40">
        <v>3154.9</v>
      </c>
      <c r="P188" s="40">
        <f t="shared" si="28"/>
        <v>4361.8999999999996</v>
      </c>
      <c r="Q188" s="40">
        <f>G188-P188</f>
        <v>15638.1</v>
      </c>
      <c r="R188" s="11">
        <v>1418</v>
      </c>
      <c r="S188" s="11">
        <v>1420</v>
      </c>
    </row>
    <row r="189" spans="2:19" s="56" customFormat="1" x14ac:dyDescent="0.2">
      <c r="B189" s="2" t="s">
        <v>296</v>
      </c>
      <c r="C189" s="2" t="s">
        <v>52</v>
      </c>
      <c r="D189" s="2" t="s">
        <v>297</v>
      </c>
      <c r="E189" s="2" t="s">
        <v>18</v>
      </c>
      <c r="F189" s="2" t="s">
        <v>19</v>
      </c>
      <c r="G189" s="39">
        <v>19000</v>
      </c>
      <c r="H189" s="39">
        <v>0</v>
      </c>
      <c r="I189" s="39">
        <v>25</v>
      </c>
      <c r="J189" s="39">
        <v>545.29999999999995</v>
      </c>
      <c r="K189" s="39">
        <v>577.6</v>
      </c>
      <c r="L189" s="39">
        <v>1347.1</v>
      </c>
      <c r="M189" s="39">
        <v>1349</v>
      </c>
      <c r="N189" s="39">
        <v>218.5</v>
      </c>
      <c r="O189" s="39">
        <v>3292</v>
      </c>
      <c r="P189" s="40">
        <f t="shared" si="28"/>
        <v>4439.8999999999996</v>
      </c>
      <c r="Q189" s="40">
        <f t="shared" si="29"/>
        <v>14560.1</v>
      </c>
      <c r="R189" s="20">
        <v>1347.1</v>
      </c>
      <c r="S189" s="20">
        <v>1349</v>
      </c>
    </row>
    <row r="190" spans="2:19" s="56" customFormat="1" x14ac:dyDescent="0.2">
      <c r="B190" s="5" t="s">
        <v>266</v>
      </c>
      <c r="C190" s="2" t="s">
        <v>52</v>
      </c>
      <c r="D190" s="2" t="s">
        <v>245</v>
      </c>
      <c r="E190" s="5" t="s">
        <v>18</v>
      </c>
      <c r="F190" s="5" t="s">
        <v>19</v>
      </c>
      <c r="G190" s="45">
        <v>23000</v>
      </c>
      <c r="H190" s="39">
        <v>0</v>
      </c>
      <c r="I190" s="39">
        <v>25</v>
      </c>
      <c r="J190" s="40">
        <v>660.1</v>
      </c>
      <c r="K190" s="40">
        <v>699.2</v>
      </c>
      <c r="L190" s="40">
        <v>1630.7</v>
      </c>
      <c r="M190" s="40">
        <v>1633</v>
      </c>
      <c r="N190" s="40">
        <v>264.5</v>
      </c>
      <c r="O190" s="40">
        <v>1500</v>
      </c>
      <c r="P190" s="40">
        <f>H190+I190+J190+K190+O190</f>
        <v>2884.3</v>
      </c>
      <c r="Q190" s="40">
        <f>G190-P190</f>
        <v>20115.7</v>
      </c>
      <c r="R190" s="10">
        <v>1630.7</v>
      </c>
      <c r="S190" s="10">
        <v>1633</v>
      </c>
    </row>
    <row r="191" spans="2:19" s="19" customFormat="1" x14ac:dyDescent="0.2">
      <c r="B191" s="22"/>
      <c r="C191" s="22"/>
      <c r="D191" s="22"/>
      <c r="E191" s="22"/>
      <c r="F191" s="22"/>
      <c r="G191" s="42"/>
      <c r="H191" s="42"/>
      <c r="I191" s="42"/>
      <c r="J191" s="42"/>
      <c r="K191" s="42"/>
      <c r="L191" s="42"/>
      <c r="M191" s="42"/>
      <c r="N191" s="42"/>
      <c r="O191" s="43"/>
      <c r="P191" s="43"/>
      <c r="Q191" s="43"/>
      <c r="R191" s="13"/>
      <c r="S191" s="13"/>
    </row>
    <row r="192" spans="2:19" s="56" customFormat="1" x14ac:dyDescent="0.2">
      <c r="B192" s="2" t="s">
        <v>496</v>
      </c>
      <c r="C192" s="2" t="s">
        <v>240</v>
      </c>
      <c r="D192" s="2" t="s">
        <v>452</v>
      </c>
      <c r="E192" s="2" t="s">
        <v>18</v>
      </c>
      <c r="F192" s="2" t="s">
        <v>22</v>
      </c>
      <c r="G192" s="39">
        <v>10000</v>
      </c>
      <c r="H192" s="39">
        <v>0</v>
      </c>
      <c r="I192" s="39">
        <v>25</v>
      </c>
      <c r="J192" s="39">
        <v>287</v>
      </c>
      <c r="K192" s="39">
        <v>304</v>
      </c>
      <c r="L192" s="39">
        <v>709</v>
      </c>
      <c r="M192" s="39">
        <v>710</v>
      </c>
      <c r="N192" s="39">
        <v>115</v>
      </c>
      <c r="O192" s="39">
        <v>0</v>
      </c>
      <c r="P192" s="40">
        <f t="shared" ref="P192:P213" si="30">H192+I192+J192+K192+O192</f>
        <v>616</v>
      </c>
      <c r="Q192" s="40">
        <f t="shared" ref="Q192:Q213" si="31">G192-P192</f>
        <v>9384</v>
      </c>
      <c r="R192" s="21">
        <v>709</v>
      </c>
      <c r="S192" s="21">
        <v>710</v>
      </c>
    </row>
    <row r="193" spans="2:19" s="56" customFormat="1" x14ac:dyDescent="0.2">
      <c r="B193" s="7" t="s">
        <v>440</v>
      </c>
      <c r="C193" s="2" t="s">
        <v>108</v>
      </c>
      <c r="D193" s="2" t="s">
        <v>109</v>
      </c>
      <c r="E193" s="2" t="s">
        <v>18</v>
      </c>
      <c r="F193" s="2" t="s">
        <v>19</v>
      </c>
      <c r="G193" s="39">
        <v>10000</v>
      </c>
      <c r="H193" s="39">
        <v>0</v>
      </c>
      <c r="I193" s="39">
        <v>25</v>
      </c>
      <c r="J193" s="39">
        <v>287</v>
      </c>
      <c r="K193" s="39">
        <v>304</v>
      </c>
      <c r="L193" s="39">
        <v>709</v>
      </c>
      <c r="M193" s="39">
        <v>710</v>
      </c>
      <c r="N193" s="39">
        <v>115</v>
      </c>
      <c r="O193" s="39">
        <v>1677.45</v>
      </c>
      <c r="P193" s="40">
        <f t="shared" si="30"/>
        <v>2293.4499999999998</v>
      </c>
      <c r="Q193" s="40">
        <f t="shared" si="31"/>
        <v>7706.55</v>
      </c>
      <c r="R193" s="11">
        <v>709</v>
      </c>
      <c r="S193" s="11">
        <v>710</v>
      </c>
    </row>
    <row r="194" spans="2:19" s="56" customFormat="1" x14ac:dyDescent="0.2">
      <c r="B194" s="2" t="s">
        <v>500</v>
      </c>
      <c r="C194" s="2" t="s">
        <v>210</v>
      </c>
      <c r="D194" s="2" t="s">
        <v>211</v>
      </c>
      <c r="E194" s="2" t="s">
        <v>18</v>
      </c>
      <c r="F194" s="2" t="s">
        <v>22</v>
      </c>
      <c r="G194" s="39">
        <v>10000</v>
      </c>
      <c r="H194" s="39">
        <v>0</v>
      </c>
      <c r="I194" s="39">
        <v>25</v>
      </c>
      <c r="J194" s="39">
        <v>287</v>
      </c>
      <c r="K194" s="39">
        <v>304</v>
      </c>
      <c r="L194" s="39">
        <v>709</v>
      </c>
      <c r="M194" s="39">
        <v>710</v>
      </c>
      <c r="N194" s="39">
        <v>115</v>
      </c>
      <c r="O194" s="39">
        <v>100</v>
      </c>
      <c r="P194" s="40">
        <f t="shared" si="30"/>
        <v>716</v>
      </c>
      <c r="Q194" s="40">
        <f t="shared" si="31"/>
        <v>9284</v>
      </c>
      <c r="R194" s="11">
        <v>709</v>
      </c>
      <c r="S194" s="11">
        <v>710</v>
      </c>
    </row>
    <row r="195" spans="2:19" s="56" customFormat="1" x14ac:dyDescent="0.2">
      <c r="B195" s="2" t="s">
        <v>219</v>
      </c>
      <c r="C195" s="2" t="s">
        <v>220</v>
      </c>
      <c r="D195" s="2" t="s">
        <v>221</v>
      </c>
      <c r="E195" s="2" t="s">
        <v>18</v>
      </c>
      <c r="F195" s="2" t="s">
        <v>19</v>
      </c>
      <c r="G195" s="39">
        <v>10000</v>
      </c>
      <c r="H195" s="39">
        <v>0</v>
      </c>
      <c r="I195" s="39">
        <v>25</v>
      </c>
      <c r="J195" s="39">
        <v>287</v>
      </c>
      <c r="K195" s="39">
        <v>304</v>
      </c>
      <c r="L195" s="39">
        <v>709</v>
      </c>
      <c r="M195" s="39">
        <v>710</v>
      </c>
      <c r="N195" s="39">
        <v>115</v>
      </c>
      <c r="O195" s="39">
        <v>100</v>
      </c>
      <c r="P195" s="40">
        <f t="shared" si="30"/>
        <v>716</v>
      </c>
      <c r="Q195" s="40">
        <f t="shared" si="31"/>
        <v>9284</v>
      </c>
      <c r="R195" s="11">
        <v>709</v>
      </c>
      <c r="S195" s="11">
        <v>710</v>
      </c>
    </row>
    <row r="196" spans="2:19" s="56" customFormat="1" x14ac:dyDescent="0.2">
      <c r="B196" s="29" t="s">
        <v>283</v>
      </c>
      <c r="C196" s="2" t="s">
        <v>285</v>
      </c>
      <c r="D196" s="5" t="s">
        <v>284</v>
      </c>
      <c r="E196" s="5" t="s">
        <v>18</v>
      </c>
      <c r="F196" s="29" t="s">
        <v>255</v>
      </c>
      <c r="G196" s="39">
        <v>10000</v>
      </c>
      <c r="H196" s="39">
        <v>0</v>
      </c>
      <c r="I196" s="39">
        <v>25</v>
      </c>
      <c r="J196" s="39">
        <v>287</v>
      </c>
      <c r="K196" s="39">
        <v>304</v>
      </c>
      <c r="L196" s="39">
        <v>709</v>
      </c>
      <c r="M196" s="39">
        <v>710</v>
      </c>
      <c r="N196" s="39">
        <v>115</v>
      </c>
      <c r="O196" s="39">
        <v>0</v>
      </c>
      <c r="P196" s="40">
        <v>616</v>
      </c>
      <c r="Q196" s="40">
        <f>G196-P196</f>
        <v>9384</v>
      </c>
      <c r="R196" s="11">
        <v>709</v>
      </c>
      <c r="S196" s="11">
        <v>710</v>
      </c>
    </row>
    <row r="197" spans="2:19" s="56" customFormat="1" x14ac:dyDescent="0.2">
      <c r="B197" s="7" t="s">
        <v>111</v>
      </c>
      <c r="C197" s="2" t="s">
        <v>112</v>
      </c>
      <c r="D197" s="2" t="s">
        <v>113</v>
      </c>
      <c r="E197" s="2" t="s">
        <v>18</v>
      </c>
      <c r="F197" s="2" t="s">
        <v>19</v>
      </c>
      <c r="G197" s="39">
        <v>10000</v>
      </c>
      <c r="H197" s="39">
        <v>0</v>
      </c>
      <c r="I197" s="39">
        <v>25</v>
      </c>
      <c r="J197" s="39">
        <v>287</v>
      </c>
      <c r="K197" s="39">
        <v>304</v>
      </c>
      <c r="L197" s="39">
        <v>709</v>
      </c>
      <c r="M197" s="39">
        <v>710</v>
      </c>
      <c r="N197" s="39">
        <v>115</v>
      </c>
      <c r="O197" s="39">
        <v>600</v>
      </c>
      <c r="P197" s="40">
        <f t="shared" si="30"/>
        <v>1216</v>
      </c>
      <c r="Q197" s="40">
        <f t="shared" si="31"/>
        <v>8784</v>
      </c>
      <c r="R197" s="11">
        <v>709</v>
      </c>
      <c r="S197" s="11">
        <v>710</v>
      </c>
    </row>
    <row r="198" spans="2:19" s="56" customFormat="1" x14ac:dyDescent="0.2">
      <c r="B198" s="7" t="s">
        <v>120</v>
      </c>
      <c r="C198" s="2" t="s">
        <v>121</v>
      </c>
      <c r="D198" s="2" t="s">
        <v>122</v>
      </c>
      <c r="E198" s="2" t="s">
        <v>18</v>
      </c>
      <c r="F198" s="2" t="s">
        <v>19</v>
      </c>
      <c r="G198" s="39">
        <v>10000</v>
      </c>
      <c r="H198" s="39">
        <v>0</v>
      </c>
      <c r="I198" s="39">
        <v>25</v>
      </c>
      <c r="J198" s="39">
        <v>287</v>
      </c>
      <c r="K198" s="39">
        <v>304</v>
      </c>
      <c r="L198" s="39">
        <v>709</v>
      </c>
      <c r="M198" s="39">
        <v>710</v>
      </c>
      <c r="N198" s="39">
        <v>115</v>
      </c>
      <c r="O198" s="39">
        <v>3254.9</v>
      </c>
      <c r="P198" s="40">
        <f t="shared" si="30"/>
        <v>3870.9</v>
      </c>
      <c r="Q198" s="40">
        <f t="shared" si="31"/>
        <v>6129.1</v>
      </c>
      <c r="R198" s="11">
        <v>709</v>
      </c>
      <c r="S198" s="11">
        <v>710</v>
      </c>
    </row>
    <row r="199" spans="2:19" s="56" customFormat="1" x14ac:dyDescent="0.2">
      <c r="B199" s="7" t="s">
        <v>494</v>
      </c>
      <c r="C199" s="2" t="s">
        <v>128</v>
      </c>
      <c r="D199" s="2" t="s">
        <v>429</v>
      </c>
      <c r="E199" s="2" t="s">
        <v>18</v>
      </c>
      <c r="F199" s="2" t="s">
        <v>19</v>
      </c>
      <c r="G199" s="39">
        <v>10000</v>
      </c>
      <c r="H199" s="39">
        <v>0</v>
      </c>
      <c r="I199" s="39">
        <v>25</v>
      </c>
      <c r="J199" s="39">
        <v>287</v>
      </c>
      <c r="K199" s="39">
        <v>304</v>
      </c>
      <c r="L199" s="39">
        <v>709</v>
      </c>
      <c r="M199" s="39">
        <v>710</v>
      </c>
      <c r="N199" s="39">
        <v>115</v>
      </c>
      <c r="O199" s="39">
        <v>100</v>
      </c>
      <c r="P199" s="40">
        <f t="shared" si="30"/>
        <v>716</v>
      </c>
      <c r="Q199" s="40">
        <f t="shared" si="31"/>
        <v>9284</v>
      </c>
      <c r="R199" s="11">
        <v>709</v>
      </c>
      <c r="S199" s="11">
        <v>710</v>
      </c>
    </row>
    <row r="200" spans="2:19" s="56" customFormat="1" x14ac:dyDescent="0.2">
      <c r="B200" s="7" t="s">
        <v>505</v>
      </c>
      <c r="C200" s="2" t="s">
        <v>300</v>
      </c>
      <c r="D200" s="2" t="s">
        <v>302</v>
      </c>
      <c r="E200" s="2" t="s">
        <v>18</v>
      </c>
      <c r="F200" s="2" t="s">
        <v>22</v>
      </c>
      <c r="G200" s="39">
        <v>10000</v>
      </c>
      <c r="H200" s="39">
        <v>0</v>
      </c>
      <c r="I200" s="39">
        <v>25</v>
      </c>
      <c r="J200" s="39">
        <v>287</v>
      </c>
      <c r="K200" s="39">
        <v>304</v>
      </c>
      <c r="L200" s="39">
        <v>709</v>
      </c>
      <c r="M200" s="39">
        <v>710</v>
      </c>
      <c r="N200" s="39">
        <v>115</v>
      </c>
      <c r="O200" s="39">
        <v>100</v>
      </c>
      <c r="P200" s="40">
        <f t="shared" si="30"/>
        <v>716</v>
      </c>
      <c r="Q200" s="40">
        <f t="shared" si="31"/>
        <v>9284</v>
      </c>
      <c r="R200" s="11">
        <v>709</v>
      </c>
      <c r="S200" s="11">
        <v>710</v>
      </c>
    </row>
    <row r="201" spans="2:19" s="56" customFormat="1" ht="13.5" customHeight="1" x14ac:dyDescent="0.2">
      <c r="B201" s="2" t="s">
        <v>467</v>
      </c>
      <c r="C201" s="2" t="s">
        <v>301</v>
      </c>
      <c r="D201" s="2" t="s">
        <v>303</v>
      </c>
      <c r="E201" s="2" t="s">
        <v>18</v>
      </c>
      <c r="F201" s="2" t="s">
        <v>19</v>
      </c>
      <c r="G201" s="39">
        <v>10000</v>
      </c>
      <c r="H201" s="39">
        <v>0</v>
      </c>
      <c r="I201" s="39">
        <v>25</v>
      </c>
      <c r="J201" s="39">
        <v>287</v>
      </c>
      <c r="K201" s="39">
        <v>304</v>
      </c>
      <c r="L201" s="39">
        <v>709</v>
      </c>
      <c r="M201" s="39">
        <v>710</v>
      </c>
      <c r="N201" s="39">
        <v>115</v>
      </c>
      <c r="O201" s="39">
        <v>100</v>
      </c>
      <c r="P201" s="40">
        <f t="shared" si="30"/>
        <v>716</v>
      </c>
      <c r="Q201" s="40">
        <f t="shared" si="31"/>
        <v>9284</v>
      </c>
      <c r="R201" s="11">
        <v>709</v>
      </c>
      <c r="S201" s="11">
        <v>710</v>
      </c>
    </row>
    <row r="202" spans="2:19" s="56" customFormat="1" x14ac:dyDescent="0.2">
      <c r="B202" s="2" t="s">
        <v>475</v>
      </c>
      <c r="C202" s="2" t="s">
        <v>256</v>
      </c>
      <c r="D202" s="2" t="s">
        <v>264</v>
      </c>
      <c r="E202" s="2" t="s">
        <v>18</v>
      </c>
      <c r="F202" s="2" t="s">
        <v>22</v>
      </c>
      <c r="G202" s="39">
        <v>10000</v>
      </c>
      <c r="H202" s="39">
        <v>0</v>
      </c>
      <c r="I202" s="39">
        <v>25</v>
      </c>
      <c r="J202" s="39">
        <v>287</v>
      </c>
      <c r="K202" s="39">
        <v>304</v>
      </c>
      <c r="L202" s="39">
        <v>709</v>
      </c>
      <c r="M202" s="39">
        <v>710</v>
      </c>
      <c r="N202" s="39">
        <v>115</v>
      </c>
      <c r="O202" s="39">
        <v>3300</v>
      </c>
      <c r="P202" s="40">
        <f t="shared" si="30"/>
        <v>3916</v>
      </c>
      <c r="Q202" s="40">
        <f t="shared" si="31"/>
        <v>6084</v>
      </c>
      <c r="R202" s="11">
        <v>709</v>
      </c>
      <c r="S202" s="11">
        <v>710</v>
      </c>
    </row>
    <row r="203" spans="2:19" s="56" customFormat="1" x14ac:dyDescent="0.2">
      <c r="B203" s="7" t="s">
        <v>506</v>
      </c>
      <c r="C203" s="2" t="s">
        <v>123</v>
      </c>
      <c r="D203" s="2" t="s">
        <v>124</v>
      </c>
      <c r="E203" s="2" t="s">
        <v>18</v>
      </c>
      <c r="F203" s="2" t="s">
        <v>19</v>
      </c>
      <c r="G203" s="39">
        <v>10000</v>
      </c>
      <c r="H203" s="39">
        <v>0</v>
      </c>
      <c r="I203" s="39">
        <v>25</v>
      </c>
      <c r="J203" s="39">
        <v>287</v>
      </c>
      <c r="K203" s="39">
        <v>304</v>
      </c>
      <c r="L203" s="39">
        <v>709</v>
      </c>
      <c r="M203" s="39">
        <v>710</v>
      </c>
      <c r="N203" s="39">
        <v>115</v>
      </c>
      <c r="O203" s="39">
        <v>100</v>
      </c>
      <c r="P203" s="40">
        <f t="shared" si="30"/>
        <v>716</v>
      </c>
      <c r="Q203" s="40">
        <f t="shared" si="31"/>
        <v>9284</v>
      </c>
      <c r="R203" s="11">
        <v>709</v>
      </c>
      <c r="S203" s="11">
        <v>710</v>
      </c>
    </row>
    <row r="204" spans="2:19" s="56" customFormat="1" x14ac:dyDescent="0.2">
      <c r="B204" s="7" t="s">
        <v>497</v>
      </c>
      <c r="C204" s="2" t="s">
        <v>126</v>
      </c>
      <c r="D204" s="2" t="s">
        <v>127</v>
      </c>
      <c r="E204" s="2" t="s">
        <v>18</v>
      </c>
      <c r="F204" s="2" t="s">
        <v>22</v>
      </c>
      <c r="G204" s="39">
        <v>10000</v>
      </c>
      <c r="H204" s="39">
        <v>0</v>
      </c>
      <c r="I204" s="39">
        <v>25</v>
      </c>
      <c r="J204" s="39">
        <v>287</v>
      </c>
      <c r="K204" s="39">
        <v>304</v>
      </c>
      <c r="L204" s="39">
        <v>709</v>
      </c>
      <c r="M204" s="39">
        <v>710</v>
      </c>
      <c r="N204" s="39">
        <v>115</v>
      </c>
      <c r="O204" s="39">
        <v>100</v>
      </c>
      <c r="P204" s="40">
        <f t="shared" si="30"/>
        <v>716</v>
      </c>
      <c r="Q204" s="40">
        <f t="shared" si="31"/>
        <v>9284</v>
      </c>
      <c r="R204" s="11">
        <v>709</v>
      </c>
      <c r="S204" s="11">
        <v>710</v>
      </c>
    </row>
    <row r="205" spans="2:19" s="56" customFormat="1" x14ac:dyDescent="0.2">
      <c r="B205" s="2" t="s">
        <v>463</v>
      </c>
      <c r="C205" s="2" t="s">
        <v>208</v>
      </c>
      <c r="D205" s="2" t="s">
        <v>209</v>
      </c>
      <c r="E205" s="2" t="s">
        <v>18</v>
      </c>
      <c r="F205" s="2" t="s">
        <v>22</v>
      </c>
      <c r="G205" s="39">
        <v>10000</v>
      </c>
      <c r="H205" s="39">
        <v>0</v>
      </c>
      <c r="I205" s="39">
        <v>25</v>
      </c>
      <c r="J205" s="39">
        <v>287</v>
      </c>
      <c r="K205" s="39">
        <v>304</v>
      </c>
      <c r="L205" s="39">
        <v>709</v>
      </c>
      <c r="M205" s="39">
        <v>710</v>
      </c>
      <c r="N205" s="39">
        <v>115</v>
      </c>
      <c r="O205" s="39">
        <v>100</v>
      </c>
      <c r="P205" s="40">
        <f t="shared" si="30"/>
        <v>716</v>
      </c>
      <c r="Q205" s="40">
        <f t="shared" si="31"/>
        <v>9284</v>
      </c>
      <c r="R205" s="11">
        <v>709</v>
      </c>
      <c r="S205" s="11">
        <v>710</v>
      </c>
    </row>
    <row r="206" spans="2:19" s="56" customFormat="1" x14ac:dyDescent="0.2">
      <c r="B206" s="2" t="s">
        <v>507</v>
      </c>
      <c r="C206" s="2" t="s">
        <v>254</v>
      </c>
      <c r="D206" s="2" t="s">
        <v>262</v>
      </c>
      <c r="E206" s="2" t="s">
        <v>18</v>
      </c>
      <c r="F206" s="2" t="s">
        <v>255</v>
      </c>
      <c r="G206" s="39">
        <v>10000</v>
      </c>
      <c r="H206" s="39">
        <v>0</v>
      </c>
      <c r="I206" s="39">
        <v>25</v>
      </c>
      <c r="J206" s="39">
        <v>287</v>
      </c>
      <c r="K206" s="39">
        <v>304</v>
      </c>
      <c r="L206" s="39">
        <v>709</v>
      </c>
      <c r="M206" s="39">
        <v>710</v>
      </c>
      <c r="N206" s="39">
        <v>115</v>
      </c>
      <c r="O206" s="39">
        <v>0</v>
      </c>
      <c r="P206" s="40">
        <f t="shared" si="30"/>
        <v>616</v>
      </c>
      <c r="Q206" s="40">
        <f t="shared" si="31"/>
        <v>9384</v>
      </c>
      <c r="R206" s="11">
        <v>709</v>
      </c>
      <c r="S206" s="11">
        <v>710</v>
      </c>
    </row>
    <row r="207" spans="2:19" s="56" customFormat="1" x14ac:dyDescent="0.2">
      <c r="B207" s="2" t="s">
        <v>495</v>
      </c>
      <c r="C207" s="2" t="s">
        <v>228</v>
      </c>
      <c r="D207" s="2" t="s">
        <v>229</v>
      </c>
      <c r="E207" s="2" t="s">
        <v>18</v>
      </c>
      <c r="F207" s="2" t="s">
        <v>19</v>
      </c>
      <c r="G207" s="39">
        <v>10000</v>
      </c>
      <c r="H207" s="39">
        <v>0</v>
      </c>
      <c r="I207" s="39">
        <v>25</v>
      </c>
      <c r="J207" s="39">
        <v>287</v>
      </c>
      <c r="K207" s="39">
        <v>304</v>
      </c>
      <c r="L207" s="39">
        <v>709</v>
      </c>
      <c r="M207" s="39">
        <v>710</v>
      </c>
      <c r="N207" s="39">
        <v>115</v>
      </c>
      <c r="O207" s="39">
        <v>100</v>
      </c>
      <c r="P207" s="40">
        <f t="shared" si="30"/>
        <v>716</v>
      </c>
      <c r="Q207" s="40">
        <f t="shared" si="31"/>
        <v>9284</v>
      </c>
      <c r="R207" s="11">
        <v>709</v>
      </c>
      <c r="S207" s="11">
        <v>710</v>
      </c>
    </row>
    <row r="208" spans="2:19" s="56" customFormat="1" x14ac:dyDescent="0.2">
      <c r="B208" s="7" t="s">
        <v>453</v>
      </c>
      <c r="C208" s="2" t="s">
        <v>125</v>
      </c>
      <c r="D208" s="2" t="s">
        <v>110</v>
      </c>
      <c r="E208" s="2" t="s">
        <v>18</v>
      </c>
      <c r="F208" s="2" t="s">
        <v>19</v>
      </c>
      <c r="G208" s="39">
        <v>10000</v>
      </c>
      <c r="H208" s="39">
        <v>0</v>
      </c>
      <c r="I208" s="39">
        <v>25</v>
      </c>
      <c r="J208" s="39">
        <v>287</v>
      </c>
      <c r="K208" s="39">
        <v>304</v>
      </c>
      <c r="L208" s="39">
        <v>709</v>
      </c>
      <c r="M208" s="39">
        <v>710</v>
      </c>
      <c r="N208" s="39">
        <v>115</v>
      </c>
      <c r="O208" s="39">
        <v>100</v>
      </c>
      <c r="P208" s="40">
        <f t="shared" si="30"/>
        <v>716</v>
      </c>
      <c r="Q208" s="40">
        <f t="shared" si="31"/>
        <v>9284</v>
      </c>
      <c r="R208" s="11">
        <v>709</v>
      </c>
      <c r="S208" s="11">
        <v>710</v>
      </c>
    </row>
    <row r="209" spans="2:19" s="56" customFormat="1" x14ac:dyDescent="0.2">
      <c r="B209" s="7" t="s">
        <v>508</v>
      </c>
      <c r="C209" s="2" t="s">
        <v>247</v>
      </c>
      <c r="D209" s="2" t="s">
        <v>248</v>
      </c>
      <c r="E209" s="2" t="s">
        <v>18</v>
      </c>
      <c r="F209" s="2" t="s">
        <v>22</v>
      </c>
      <c r="G209" s="39">
        <v>10000</v>
      </c>
      <c r="H209" s="39">
        <v>0</v>
      </c>
      <c r="I209" s="39">
        <v>25</v>
      </c>
      <c r="J209" s="39">
        <v>287</v>
      </c>
      <c r="K209" s="39">
        <v>304</v>
      </c>
      <c r="L209" s="39">
        <v>709</v>
      </c>
      <c r="M209" s="39">
        <v>710</v>
      </c>
      <c r="N209" s="39">
        <v>115</v>
      </c>
      <c r="O209" s="39">
        <v>100</v>
      </c>
      <c r="P209" s="40">
        <f t="shared" si="30"/>
        <v>716</v>
      </c>
      <c r="Q209" s="40">
        <f t="shared" si="31"/>
        <v>9284</v>
      </c>
      <c r="R209" s="11">
        <v>709</v>
      </c>
      <c r="S209" s="11">
        <v>710</v>
      </c>
    </row>
    <row r="210" spans="2:19" s="56" customFormat="1" x14ac:dyDescent="0.2">
      <c r="B210" s="29" t="s">
        <v>535</v>
      </c>
      <c r="C210" s="2" t="s">
        <v>293</v>
      </c>
      <c r="D210" s="5" t="s">
        <v>289</v>
      </c>
      <c r="E210" s="2" t="s">
        <v>18</v>
      </c>
      <c r="F210" s="2" t="s">
        <v>19</v>
      </c>
      <c r="G210" s="40">
        <v>10000</v>
      </c>
      <c r="H210" s="40">
        <v>0</v>
      </c>
      <c r="I210" s="40">
        <v>25</v>
      </c>
      <c r="J210" s="40">
        <v>287</v>
      </c>
      <c r="K210" s="40">
        <v>304</v>
      </c>
      <c r="L210" s="40">
        <v>709</v>
      </c>
      <c r="M210" s="40">
        <v>710</v>
      </c>
      <c r="N210" s="40">
        <v>115</v>
      </c>
      <c r="O210" s="40">
        <v>0</v>
      </c>
      <c r="P210" s="40">
        <f t="shared" si="30"/>
        <v>616</v>
      </c>
      <c r="Q210" s="40">
        <f t="shared" si="31"/>
        <v>9384</v>
      </c>
      <c r="R210" s="10">
        <v>709</v>
      </c>
      <c r="S210" s="10">
        <v>710</v>
      </c>
    </row>
    <row r="211" spans="2:19" s="56" customFormat="1" x14ac:dyDescent="0.2">
      <c r="B211" s="29" t="s">
        <v>553</v>
      </c>
      <c r="C211" s="2" t="s">
        <v>293</v>
      </c>
      <c r="D211" s="5" t="s">
        <v>289</v>
      </c>
      <c r="E211" s="2" t="s">
        <v>18</v>
      </c>
      <c r="F211" s="2" t="s">
        <v>19</v>
      </c>
      <c r="G211" s="40">
        <v>10000</v>
      </c>
      <c r="H211" s="40">
        <v>0</v>
      </c>
      <c r="I211" s="40">
        <v>25</v>
      </c>
      <c r="J211" s="40">
        <v>287</v>
      </c>
      <c r="K211" s="40">
        <v>304</v>
      </c>
      <c r="L211" s="40">
        <v>709</v>
      </c>
      <c r="M211" s="40">
        <v>710</v>
      </c>
      <c r="N211" s="40">
        <v>115</v>
      </c>
      <c r="O211" s="40">
        <v>0</v>
      </c>
      <c r="P211" s="40">
        <f t="shared" si="30"/>
        <v>616</v>
      </c>
      <c r="Q211" s="40">
        <f t="shared" si="31"/>
        <v>9384</v>
      </c>
      <c r="R211" s="10"/>
      <c r="S211" s="10"/>
    </row>
    <row r="212" spans="2:19" s="56" customFormat="1" x14ac:dyDescent="0.2">
      <c r="B212" s="7" t="s">
        <v>103</v>
      </c>
      <c r="C212" s="2" t="s">
        <v>104</v>
      </c>
      <c r="D212" s="2" t="s">
        <v>105</v>
      </c>
      <c r="E212" s="2" t="s">
        <v>18</v>
      </c>
      <c r="F212" s="2" t="s">
        <v>19</v>
      </c>
      <c r="G212" s="39">
        <v>10000</v>
      </c>
      <c r="H212" s="39">
        <v>0</v>
      </c>
      <c r="I212" s="39">
        <v>25</v>
      </c>
      <c r="J212" s="39">
        <v>287</v>
      </c>
      <c r="K212" s="39">
        <v>304</v>
      </c>
      <c r="L212" s="39">
        <v>709</v>
      </c>
      <c r="M212" s="39">
        <v>710</v>
      </c>
      <c r="N212" s="39">
        <v>115</v>
      </c>
      <c r="O212" s="39">
        <v>100</v>
      </c>
      <c r="P212" s="40">
        <f t="shared" si="30"/>
        <v>716</v>
      </c>
      <c r="Q212" s="40">
        <f t="shared" si="31"/>
        <v>9284</v>
      </c>
      <c r="R212" s="11">
        <v>709</v>
      </c>
      <c r="S212" s="11">
        <v>710</v>
      </c>
    </row>
    <row r="213" spans="2:19" s="56" customFormat="1" x14ac:dyDescent="0.2">
      <c r="B213" s="2" t="s">
        <v>183</v>
      </c>
      <c r="C213" s="2" t="s">
        <v>184</v>
      </c>
      <c r="D213" s="2" t="s">
        <v>185</v>
      </c>
      <c r="E213" s="2" t="s">
        <v>18</v>
      </c>
      <c r="F213" s="2" t="s">
        <v>19</v>
      </c>
      <c r="G213" s="39">
        <v>10000</v>
      </c>
      <c r="H213" s="39">
        <v>0</v>
      </c>
      <c r="I213" s="39">
        <v>25</v>
      </c>
      <c r="J213" s="39">
        <v>287</v>
      </c>
      <c r="K213" s="39">
        <v>304</v>
      </c>
      <c r="L213" s="39">
        <v>709</v>
      </c>
      <c r="M213" s="39">
        <v>710</v>
      </c>
      <c r="N213" s="39">
        <v>115</v>
      </c>
      <c r="O213" s="39">
        <v>100</v>
      </c>
      <c r="P213" s="40">
        <f t="shared" si="30"/>
        <v>716</v>
      </c>
      <c r="Q213" s="40">
        <f t="shared" si="31"/>
        <v>9284</v>
      </c>
      <c r="R213" s="11">
        <v>709</v>
      </c>
      <c r="S213" s="11">
        <v>710</v>
      </c>
    </row>
    <row r="214" spans="2:19" s="56" customFormat="1" x14ac:dyDescent="0.2">
      <c r="B214" s="2" t="s">
        <v>554</v>
      </c>
      <c r="C214" s="2" t="s">
        <v>556</v>
      </c>
      <c r="D214" s="2" t="s">
        <v>558</v>
      </c>
      <c r="E214" s="2" t="s">
        <v>18</v>
      </c>
      <c r="F214" s="2" t="s">
        <v>22</v>
      </c>
      <c r="G214" s="39">
        <v>10000</v>
      </c>
      <c r="H214" s="39">
        <v>0</v>
      </c>
      <c r="I214" s="39">
        <v>25</v>
      </c>
      <c r="J214" s="39">
        <v>287</v>
      </c>
      <c r="K214" s="39">
        <v>304</v>
      </c>
      <c r="L214" s="39">
        <v>709</v>
      </c>
      <c r="M214" s="39">
        <v>710</v>
      </c>
      <c r="N214" s="39">
        <v>115</v>
      </c>
      <c r="O214" s="39">
        <v>100</v>
      </c>
      <c r="P214" s="40">
        <f t="shared" ref="P214:P215" si="32">H214+I214+J214+K214+O214</f>
        <v>716</v>
      </c>
      <c r="Q214" s="40">
        <f t="shared" ref="Q214:Q215" si="33">G214-P214</f>
        <v>9284</v>
      </c>
      <c r="R214" s="13"/>
      <c r="S214" s="13"/>
    </row>
    <row r="215" spans="2:19" s="56" customFormat="1" x14ac:dyDescent="0.2">
      <c r="B215" s="2" t="s">
        <v>555</v>
      </c>
      <c r="C215" s="2" t="s">
        <v>557</v>
      </c>
      <c r="D215" s="2" t="s">
        <v>559</v>
      </c>
      <c r="E215" s="2" t="s">
        <v>18</v>
      </c>
      <c r="F215" s="2" t="s">
        <v>19</v>
      </c>
      <c r="G215" s="39">
        <v>10000</v>
      </c>
      <c r="H215" s="39">
        <v>0</v>
      </c>
      <c r="I215" s="39">
        <v>25</v>
      </c>
      <c r="J215" s="39">
        <v>287</v>
      </c>
      <c r="K215" s="39">
        <v>304</v>
      </c>
      <c r="L215" s="39">
        <v>709</v>
      </c>
      <c r="M215" s="39">
        <v>710</v>
      </c>
      <c r="N215" s="39">
        <v>115</v>
      </c>
      <c r="O215" s="39">
        <v>100</v>
      </c>
      <c r="P215" s="40">
        <f t="shared" si="32"/>
        <v>716</v>
      </c>
      <c r="Q215" s="40">
        <f t="shared" si="33"/>
        <v>9284</v>
      </c>
      <c r="R215" s="13"/>
      <c r="S215" s="13"/>
    </row>
    <row r="216" spans="2:19" s="56" customFormat="1" x14ac:dyDescent="0.2">
      <c r="B216" s="4"/>
      <c r="C216" s="4"/>
      <c r="D216" s="4"/>
      <c r="E216" s="4"/>
      <c r="F216" s="4"/>
      <c r="G216" s="41"/>
      <c r="H216" s="42"/>
      <c r="I216" s="42"/>
      <c r="J216" s="42"/>
      <c r="K216" s="42"/>
      <c r="L216" s="42"/>
      <c r="M216" s="42"/>
      <c r="N216" s="42"/>
      <c r="O216" s="42"/>
      <c r="P216" s="49"/>
      <c r="Q216" s="49"/>
      <c r="R216" s="13"/>
      <c r="S216" s="13"/>
    </row>
    <row r="217" spans="2:19" s="56" customFormat="1" x14ac:dyDescent="0.2">
      <c r="B217" s="7" t="s">
        <v>99</v>
      </c>
      <c r="C217" s="2" t="s">
        <v>45</v>
      </c>
      <c r="D217" s="2" t="s">
        <v>34</v>
      </c>
      <c r="E217" s="2" t="s">
        <v>18</v>
      </c>
      <c r="F217" s="2" t="s">
        <v>19</v>
      </c>
      <c r="G217" s="39">
        <v>30000</v>
      </c>
      <c r="H217" s="39">
        <v>0</v>
      </c>
      <c r="I217" s="39">
        <v>25</v>
      </c>
      <c r="J217" s="39">
        <v>861</v>
      </c>
      <c r="K217" s="39">
        <v>912</v>
      </c>
      <c r="L217" s="39">
        <v>2127</v>
      </c>
      <c r="M217" s="39">
        <v>2130</v>
      </c>
      <c r="N217" s="39">
        <v>345</v>
      </c>
      <c r="O217" s="39">
        <v>7172.14</v>
      </c>
      <c r="P217" s="40">
        <f t="shared" ref="P217:P235" si="34">H217+I217+J217+K217+O217</f>
        <v>8970.14</v>
      </c>
      <c r="Q217" s="40">
        <f t="shared" ref="Q217:Q235" si="35">G217-P217</f>
        <v>21029.86</v>
      </c>
      <c r="R217" s="11">
        <v>1955.3</v>
      </c>
      <c r="S217" s="11">
        <v>1958.06</v>
      </c>
    </row>
    <row r="218" spans="2:19" s="56" customFormat="1" x14ac:dyDescent="0.2">
      <c r="B218" s="7" t="s">
        <v>63</v>
      </c>
      <c r="C218" s="2" t="s">
        <v>45</v>
      </c>
      <c r="D218" s="2" t="s">
        <v>58</v>
      </c>
      <c r="E218" s="2" t="s">
        <v>18</v>
      </c>
      <c r="F218" s="2" t="s">
        <v>19</v>
      </c>
      <c r="G218" s="39">
        <v>18700</v>
      </c>
      <c r="H218" s="39">
        <v>0</v>
      </c>
      <c r="I218" s="39">
        <v>25</v>
      </c>
      <c r="J218" s="39">
        <v>536.69000000000005</v>
      </c>
      <c r="K218" s="39">
        <v>568.48</v>
      </c>
      <c r="L218" s="39">
        <v>1325.83</v>
      </c>
      <c r="M218" s="39">
        <v>1327.7</v>
      </c>
      <c r="N218" s="39">
        <v>215.05</v>
      </c>
      <c r="O218" s="39">
        <v>100</v>
      </c>
      <c r="P218" s="40">
        <f t="shared" si="34"/>
        <v>1230.17</v>
      </c>
      <c r="Q218" s="40">
        <f t="shared" si="35"/>
        <v>17469.830000000002</v>
      </c>
      <c r="R218" s="11">
        <v>1325.83</v>
      </c>
      <c r="S218" s="11">
        <v>1327.7</v>
      </c>
    </row>
    <row r="219" spans="2:19" s="56" customFormat="1" x14ac:dyDescent="0.2">
      <c r="B219" s="2" t="s">
        <v>196</v>
      </c>
      <c r="C219" s="2" t="s">
        <v>45</v>
      </c>
      <c r="D219" s="2" t="s">
        <v>197</v>
      </c>
      <c r="E219" s="2" t="s">
        <v>18</v>
      </c>
      <c r="F219" s="2" t="s">
        <v>19</v>
      </c>
      <c r="G219" s="39">
        <v>30000</v>
      </c>
      <c r="H219" s="39">
        <v>0</v>
      </c>
      <c r="I219" s="39">
        <v>25</v>
      </c>
      <c r="J219" s="39">
        <v>861</v>
      </c>
      <c r="K219" s="39">
        <v>912</v>
      </c>
      <c r="L219" s="39">
        <v>2127</v>
      </c>
      <c r="M219" s="39">
        <v>2130</v>
      </c>
      <c r="N219" s="39">
        <v>345</v>
      </c>
      <c r="O219" s="39">
        <v>0</v>
      </c>
      <c r="P219" s="40">
        <f t="shared" si="34"/>
        <v>1798</v>
      </c>
      <c r="Q219" s="40">
        <f t="shared" si="35"/>
        <v>28202</v>
      </c>
      <c r="R219" s="11">
        <v>2127</v>
      </c>
      <c r="S219" s="11">
        <v>2130</v>
      </c>
    </row>
    <row r="220" spans="2:19" s="56" customFormat="1" x14ac:dyDescent="0.2">
      <c r="B220" s="4"/>
      <c r="C220" s="4"/>
      <c r="D220" s="4"/>
      <c r="E220" s="4"/>
      <c r="F220" s="4"/>
      <c r="G220" s="41"/>
      <c r="H220" s="42"/>
      <c r="I220" s="42"/>
      <c r="J220" s="42"/>
      <c r="K220" s="42"/>
      <c r="L220" s="42"/>
      <c r="M220" s="42"/>
      <c r="N220" s="42"/>
      <c r="O220" s="42"/>
      <c r="P220" s="40"/>
      <c r="Q220" s="40"/>
      <c r="R220" s="13"/>
      <c r="S220" s="13"/>
    </row>
    <row r="221" spans="2:19" s="56" customFormat="1" x14ac:dyDescent="0.2">
      <c r="B221" s="2" t="s">
        <v>202</v>
      </c>
      <c r="C221" s="2" t="s">
        <v>203</v>
      </c>
      <c r="D221" s="2" t="s">
        <v>514</v>
      </c>
      <c r="E221" s="2" t="s">
        <v>18</v>
      </c>
      <c r="F221" s="2" t="s">
        <v>22</v>
      </c>
      <c r="G221" s="39">
        <v>70000</v>
      </c>
      <c r="H221" s="39">
        <v>5368.45</v>
      </c>
      <c r="I221" s="39">
        <v>25</v>
      </c>
      <c r="J221" s="39">
        <v>2009</v>
      </c>
      <c r="K221" s="39">
        <v>2128</v>
      </c>
      <c r="L221" s="39">
        <v>4963</v>
      </c>
      <c r="M221" s="39">
        <v>4970</v>
      </c>
      <c r="N221" s="39">
        <v>805</v>
      </c>
      <c r="O221" s="39">
        <v>100</v>
      </c>
      <c r="P221" s="40">
        <v>9630.4500000000007</v>
      </c>
      <c r="Q221" s="40">
        <f t="shared" si="35"/>
        <v>60369.55</v>
      </c>
      <c r="R221" s="11">
        <v>4963</v>
      </c>
      <c r="S221" s="11">
        <v>4970</v>
      </c>
    </row>
    <row r="222" spans="2:19" s="56" customFormat="1" x14ac:dyDescent="0.2">
      <c r="B222" s="2" t="s">
        <v>259</v>
      </c>
      <c r="C222" s="2" t="s">
        <v>203</v>
      </c>
      <c r="D222" s="2" t="s">
        <v>58</v>
      </c>
      <c r="E222" s="2" t="s">
        <v>18</v>
      </c>
      <c r="F222" s="2" t="s">
        <v>19</v>
      </c>
      <c r="G222" s="39">
        <v>20000</v>
      </c>
      <c r="H222" s="39">
        <v>0</v>
      </c>
      <c r="I222" s="39">
        <v>25</v>
      </c>
      <c r="J222" s="39">
        <v>574</v>
      </c>
      <c r="K222" s="39">
        <v>608</v>
      </c>
      <c r="L222" s="39">
        <v>1418</v>
      </c>
      <c r="M222" s="39">
        <v>1420</v>
      </c>
      <c r="N222" s="39">
        <v>230</v>
      </c>
      <c r="O222" s="39">
        <v>5000</v>
      </c>
      <c r="P222" s="40">
        <f t="shared" si="34"/>
        <v>6207</v>
      </c>
      <c r="Q222" s="40">
        <f t="shared" si="35"/>
        <v>13793</v>
      </c>
      <c r="R222" s="11">
        <v>1418</v>
      </c>
      <c r="S222" s="11">
        <v>1420</v>
      </c>
    </row>
    <row r="223" spans="2:19" s="56" customFormat="1" x14ac:dyDescent="0.2">
      <c r="B223" s="4"/>
      <c r="C223" s="4"/>
      <c r="D223" s="4"/>
      <c r="E223" s="4"/>
      <c r="F223" s="4"/>
      <c r="G223" s="41"/>
      <c r="H223" s="42"/>
      <c r="I223" s="42"/>
      <c r="J223" s="42"/>
      <c r="K223" s="42"/>
      <c r="L223" s="42"/>
      <c r="M223" s="42"/>
      <c r="N223" s="42"/>
      <c r="O223" s="42"/>
      <c r="P223" s="40"/>
      <c r="Q223" s="40"/>
      <c r="R223" s="13"/>
      <c r="S223" s="13"/>
    </row>
    <row r="224" spans="2:19" s="56" customFormat="1" x14ac:dyDescent="0.2">
      <c r="B224" s="7" t="s">
        <v>454</v>
      </c>
      <c r="C224" s="2" t="s">
        <v>41</v>
      </c>
      <c r="D224" s="2" t="s">
        <v>42</v>
      </c>
      <c r="E224" s="2" t="s">
        <v>18</v>
      </c>
      <c r="F224" s="2" t="s">
        <v>19</v>
      </c>
      <c r="G224" s="39">
        <v>50000</v>
      </c>
      <c r="H224" s="39">
        <v>1617.38</v>
      </c>
      <c r="I224" s="39">
        <v>25</v>
      </c>
      <c r="J224" s="39">
        <v>1435</v>
      </c>
      <c r="K224" s="39">
        <v>1520</v>
      </c>
      <c r="L224" s="39">
        <v>3545</v>
      </c>
      <c r="M224" s="39">
        <v>3550</v>
      </c>
      <c r="N224" s="39">
        <v>575</v>
      </c>
      <c r="O224" s="39">
        <v>19892.54</v>
      </c>
      <c r="P224" s="40">
        <f t="shared" si="34"/>
        <v>24489.920000000002</v>
      </c>
      <c r="Q224" s="40">
        <f t="shared" si="35"/>
        <v>25510.079999999998</v>
      </c>
      <c r="R224" s="11">
        <v>3190.5</v>
      </c>
      <c r="S224" s="11">
        <v>3195</v>
      </c>
    </row>
    <row r="225" spans="2:19" s="56" customFormat="1" x14ac:dyDescent="0.2">
      <c r="B225" s="7" t="s">
        <v>426</v>
      </c>
      <c r="C225" s="2" t="s">
        <v>41</v>
      </c>
      <c r="D225" s="2" t="s">
        <v>519</v>
      </c>
      <c r="E225" s="2" t="s">
        <v>18</v>
      </c>
      <c r="F225" s="2" t="s">
        <v>19</v>
      </c>
      <c r="G225" s="39">
        <v>28000</v>
      </c>
      <c r="H225" s="39">
        <v>0</v>
      </c>
      <c r="I225" s="39">
        <v>25</v>
      </c>
      <c r="J225" s="39">
        <v>803.6</v>
      </c>
      <c r="K225" s="39">
        <v>851.2</v>
      </c>
      <c r="L225" s="39">
        <v>1985.2</v>
      </c>
      <c r="M225" s="39">
        <v>1988</v>
      </c>
      <c r="N225" s="39">
        <v>322</v>
      </c>
      <c r="O225" s="39">
        <v>12772.2</v>
      </c>
      <c r="P225" s="40">
        <f t="shared" si="34"/>
        <v>14452</v>
      </c>
      <c r="Q225" s="40">
        <f t="shared" si="35"/>
        <v>13548</v>
      </c>
      <c r="R225" s="11">
        <v>1871.76</v>
      </c>
      <c r="S225" s="11">
        <v>1874.4</v>
      </c>
    </row>
    <row r="226" spans="2:19" s="56" customFormat="1" x14ac:dyDescent="0.2">
      <c r="B226" s="2" t="s">
        <v>448</v>
      </c>
      <c r="C226" s="2" t="s">
        <v>41</v>
      </c>
      <c r="D226" s="2" t="s">
        <v>65</v>
      </c>
      <c r="E226" s="2" t="s">
        <v>18</v>
      </c>
      <c r="F226" s="2" t="s">
        <v>19</v>
      </c>
      <c r="G226" s="39">
        <v>17000</v>
      </c>
      <c r="H226" s="39">
        <v>0</v>
      </c>
      <c r="I226" s="39">
        <v>25</v>
      </c>
      <c r="J226" s="39">
        <v>487.9</v>
      </c>
      <c r="K226" s="39">
        <v>516.79999999999995</v>
      </c>
      <c r="L226" s="39">
        <v>1205.3</v>
      </c>
      <c r="M226" s="39">
        <v>1207</v>
      </c>
      <c r="N226" s="39">
        <v>195.5</v>
      </c>
      <c r="O226" s="39">
        <v>5715.24</v>
      </c>
      <c r="P226" s="40">
        <f t="shared" si="34"/>
        <v>6744.94</v>
      </c>
      <c r="Q226" s="40">
        <f t="shared" si="35"/>
        <v>10255.060000000001</v>
      </c>
      <c r="R226" s="11">
        <v>1205.3</v>
      </c>
      <c r="S226" s="11">
        <v>1207</v>
      </c>
    </row>
    <row r="227" spans="2:19" s="56" customFormat="1" x14ac:dyDescent="0.2">
      <c r="B227" s="2" t="s">
        <v>352</v>
      </c>
      <c r="C227" s="2" t="s">
        <v>41</v>
      </c>
      <c r="D227" s="2" t="s">
        <v>58</v>
      </c>
      <c r="E227" s="2" t="s">
        <v>18</v>
      </c>
      <c r="F227" s="2" t="s">
        <v>19</v>
      </c>
      <c r="G227" s="39">
        <v>22000</v>
      </c>
      <c r="H227" s="39">
        <v>0</v>
      </c>
      <c r="I227" s="39">
        <v>25</v>
      </c>
      <c r="J227" s="39">
        <v>631.4</v>
      </c>
      <c r="K227" s="39">
        <v>668.8</v>
      </c>
      <c r="L227" s="39">
        <v>1559.8</v>
      </c>
      <c r="M227" s="39">
        <v>1562</v>
      </c>
      <c r="N227" s="39">
        <v>253</v>
      </c>
      <c r="O227" s="40">
        <v>7507.43</v>
      </c>
      <c r="P227" s="40">
        <f>H227+I227+J227+K227+O227</f>
        <v>8832.630000000001</v>
      </c>
      <c r="Q227" s="40">
        <f>G227-P227</f>
        <v>13167.369999999999</v>
      </c>
      <c r="R227" s="11">
        <v>1276.2</v>
      </c>
      <c r="S227" s="11">
        <v>1278</v>
      </c>
    </row>
    <row r="228" spans="2:19" s="56" customFormat="1" x14ac:dyDescent="0.2">
      <c r="B228" s="7" t="s">
        <v>427</v>
      </c>
      <c r="C228" s="2" t="s">
        <v>41</v>
      </c>
      <c r="D228" s="2" t="s">
        <v>519</v>
      </c>
      <c r="E228" s="2" t="s">
        <v>18</v>
      </c>
      <c r="F228" s="2" t="s">
        <v>19</v>
      </c>
      <c r="G228" s="39">
        <v>31000</v>
      </c>
      <c r="H228" s="39">
        <v>0</v>
      </c>
      <c r="I228" s="39">
        <v>25</v>
      </c>
      <c r="J228" s="39">
        <v>889.7</v>
      </c>
      <c r="K228" s="39">
        <v>942.4</v>
      </c>
      <c r="L228" s="39">
        <v>2197.9</v>
      </c>
      <c r="M228" s="39">
        <v>2201</v>
      </c>
      <c r="N228" s="39">
        <v>356.5</v>
      </c>
      <c r="O228" s="39">
        <v>6981.63</v>
      </c>
      <c r="P228" s="40">
        <f t="shared" si="34"/>
        <v>8838.73</v>
      </c>
      <c r="Q228" s="40">
        <f t="shared" si="35"/>
        <v>22161.27</v>
      </c>
      <c r="R228" s="11">
        <v>2084.46</v>
      </c>
      <c r="S228" s="11">
        <v>2087.4</v>
      </c>
    </row>
    <row r="229" spans="2:19" s="56" customFormat="1" x14ac:dyDescent="0.2">
      <c r="B229" s="4"/>
      <c r="C229" s="4"/>
      <c r="D229" s="4"/>
      <c r="E229" s="4"/>
      <c r="F229" s="4"/>
      <c r="G229" s="41"/>
      <c r="H229" s="42"/>
      <c r="I229" s="42"/>
      <c r="J229" s="42"/>
      <c r="K229" s="42"/>
      <c r="L229" s="42"/>
      <c r="M229" s="42"/>
      <c r="N229" s="42"/>
      <c r="O229" s="42"/>
      <c r="P229" s="40"/>
      <c r="Q229" s="40"/>
      <c r="R229" s="13"/>
      <c r="S229" s="13"/>
    </row>
    <row r="230" spans="2:19" s="56" customFormat="1" x14ac:dyDescent="0.2">
      <c r="B230" s="7" t="s">
        <v>132</v>
      </c>
      <c r="C230" s="2" t="s">
        <v>44</v>
      </c>
      <c r="D230" s="2" t="s">
        <v>519</v>
      </c>
      <c r="E230" s="2" t="s">
        <v>18</v>
      </c>
      <c r="F230" s="2" t="s">
        <v>22</v>
      </c>
      <c r="G230" s="39">
        <v>50000</v>
      </c>
      <c r="H230" s="39">
        <v>1854</v>
      </c>
      <c r="I230" s="39">
        <v>25</v>
      </c>
      <c r="J230" s="39">
        <v>1435</v>
      </c>
      <c r="K230" s="39">
        <v>1520</v>
      </c>
      <c r="L230" s="39">
        <v>3545</v>
      </c>
      <c r="M230" s="39">
        <v>3550</v>
      </c>
      <c r="N230" s="39">
        <v>575</v>
      </c>
      <c r="O230" s="39">
        <v>100</v>
      </c>
      <c r="P230" s="40">
        <f t="shared" si="34"/>
        <v>4934</v>
      </c>
      <c r="Q230" s="40">
        <f t="shared" si="35"/>
        <v>45066</v>
      </c>
      <c r="R230" s="11">
        <v>3545</v>
      </c>
      <c r="S230" s="11">
        <v>3550</v>
      </c>
    </row>
    <row r="231" spans="2:19" s="56" customFormat="1" x14ac:dyDescent="0.2">
      <c r="B231" s="7" t="s">
        <v>43</v>
      </c>
      <c r="C231" s="2" t="s">
        <v>44</v>
      </c>
      <c r="D231" s="2" t="s">
        <v>519</v>
      </c>
      <c r="E231" s="2" t="s">
        <v>18</v>
      </c>
      <c r="F231" s="2" t="s">
        <v>22</v>
      </c>
      <c r="G231" s="39">
        <v>31000</v>
      </c>
      <c r="H231" s="39">
        <v>0</v>
      </c>
      <c r="I231" s="39">
        <v>25</v>
      </c>
      <c r="J231" s="39">
        <v>889.7</v>
      </c>
      <c r="K231" s="39">
        <v>942.4</v>
      </c>
      <c r="L231" s="39">
        <v>2197.9</v>
      </c>
      <c r="M231" s="39">
        <v>2201</v>
      </c>
      <c r="N231" s="39">
        <v>356.5</v>
      </c>
      <c r="O231" s="39">
        <v>1100</v>
      </c>
      <c r="P231" s="40">
        <f t="shared" si="34"/>
        <v>2957.1</v>
      </c>
      <c r="Q231" s="40">
        <f t="shared" si="35"/>
        <v>28042.9</v>
      </c>
      <c r="R231" s="11">
        <v>2197.9</v>
      </c>
      <c r="S231" s="11">
        <v>2201</v>
      </c>
    </row>
    <row r="232" spans="2:19" s="56" customFormat="1" x14ac:dyDescent="0.2">
      <c r="B232" s="2" t="s">
        <v>476</v>
      </c>
      <c r="C232" s="2" t="s">
        <v>44</v>
      </c>
      <c r="D232" s="2" t="s">
        <v>53</v>
      </c>
      <c r="E232" s="2" t="s">
        <v>18</v>
      </c>
      <c r="F232" s="2" t="s">
        <v>22</v>
      </c>
      <c r="G232" s="39">
        <v>15000</v>
      </c>
      <c r="H232" s="39">
        <v>0</v>
      </c>
      <c r="I232" s="39">
        <v>25</v>
      </c>
      <c r="J232" s="39">
        <v>430.5</v>
      </c>
      <c r="K232" s="39">
        <v>456</v>
      </c>
      <c r="L232" s="39">
        <v>1063.5</v>
      </c>
      <c r="M232" s="39">
        <v>1065</v>
      </c>
      <c r="N232" s="39">
        <v>172.5</v>
      </c>
      <c r="O232" s="39">
        <v>0</v>
      </c>
      <c r="P232" s="40">
        <f>H232+I232+J232+K232+O232</f>
        <v>911.5</v>
      </c>
      <c r="Q232" s="40">
        <f>G232-P232</f>
        <v>14088.5</v>
      </c>
      <c r="R232" s="11">
        <v>1063.5</v>
      </c>
      <c r="S232" s="11">
        <v>1065</v>
      </c>
    </row>
    <row r="233" spans="2:19" s="56" customFormat="1" x14ac:dyDescent="0.2">
      <c r="B233" s="2" t="s">
        <v>32</v>
      </c>
      <c r="C233" s="2" t="s">
        <v>44</v>
      </c>
      <c r="D233" s="2" t="s">
        <v>34</v>
      </c>
      <c r="E233" s="2" t="s">
        <v>18</v>
      </c>
      <c r="F233" s="2" t="s">
        <v>19</v>
      </c>
      <c r="G233" s="39">
        <v>22000</v>
      </c>
      <c r="H233" s="39">
        <v>0</v>
      </c>
      <c r="I233" s="39">
        <v>25</v>
      </c>
      <c r="J233" s="39">
        <v>631.4</v>
      </c>
      <c r="K233" s="39">
        <v>668.8</v>
      </c>
      <c r="L233" s="39">
        <v>1559.8</v>
      </c>
      <c r="M233" s="39">
        <v>1562</v>
      </c>
      <c r="N233" s="39">
        <v>253</v>
      </c>
      <c r="O233" s="39">
        <v>10510.16</v>
      </c>
      <c r="P233" s="40">
        <f>H233+I233+J233+K233+O233</f>
        <v>11835.36</v>
      </c>
      <c r="Q233" s="40">
        <f t="shared" si="35"/>
        <v>10164.64</v>
      </c>
      <c r="R233" s="11">
        <v>1403.82</v>
      </c>
      <c r="S233" s="11">
        <v>1405.82</v>
      </c>
    </row>
    <row r="234" spans="2:19" s="56" customFormat="1" x14ac:dyDescent="0.2">
      <c r="B234" s="7" t="s">
        <v>464</v>
      </c>
      <c r="C234" s="2" t="s">
        <v>44</v>
      </c>
      <c r="D234" s="2" t="s">
        <v>520</v>
      </c>
      <c r="E234" s="2" t="s">
        <v>18</v>
      </c>
      <c r="F234" s="2" t="s">
        <v>22</v>
      </c>
      <c r="G234" s="39">
        <v>30000</v>
      </c>
      <c r="H234" s="39">
        <v>0</v>
      </c>
      <c r="I234" s="39">
        <v>25</v>
      </c>
      <c r="J234" s="39">
        <v>861</v>
      </c>
      <c r="K234" s="39">
        <v>912</v>
      </c>
      <c r="L234" s="39">
        <v>2127</v>
      </c>
      <c r="M234" s="39">
        <v>2130</v>
      </c>
      <c r="N234" s="39">
        <v>345</v>
      </c>
      <c r="O234" s="39">
        <v>10243.75</v>
      </c>
      <c r="P234" s="40">
        <f>H234+I234+J234+K234+O234</f>
        <v>12041.75</v>
      </c>
      <c r="Q234" s="40">
        <f>G234-P234</f>
        <v>17958.25</v>
      </c>
      <c r="R234" s="11">
        <v>2127</v>
      </c>
      <c r="S234" s="11">
        <v>2130</v>
      </c>
    </row>
    <row r="235" spans="2:19" s="56" customFormat="1" x14ac:dyDescent="0.2">
      <c r="B235" s="2" t="s">
        <v>204</v>
      </c>
      <c r="C235" s="2" t="s">
        <v>44</v>
      </c>
      <c r="D235" s="2" t="s">
        <v>524</v>
      </c>
      <c r="E235" s="2" t="s">
        <v>18</v>
      </c>
      <c r="F235" s="2" t="s">
        <v>22</v>
      </c>
      <c r="G235" s="39">
        <v>23000</v>
      </c>
      <c r="H235" s="39">
        <v>0</v>
      </c>
      <c r="I235" s="39">
        <v>25</v>
      </c>
      <c r="J235" s="39">
        <v>660.1</v>
      </c>
      <c r="K235" s="39">
        <v>699.2</v>
      </c>
      <c r="L235" s="39">
        <v>1630.7</v>
      </c>
      <c r="M235" s="39">
        <v>1633</v>
      </c>
      <c r="N235" s="39">
        <v>264.5</v>
      </c>
      <c r="O235" s="39">
        <v>9153.59</v>
      </c>
      <c r="P235" s="40">
        <f t="shared" si="34"/>
        <v>10537.89</v>
      </c>
      <c r="Q235" s="40">
        <f t="shared" si="35"/>
        <v>12462.11</v>
      </c>
      <c r="R235" s="11">
        <v>1481.86</v>
      </c>
      <c r="S235" s="11">
        <v>1483.95</v>
      </c>
    </row>
    <row r="236" spans="2:19" s="56" customFormat="1" x14ac:dyDescent="0.2">
      <c r="B236" s="4"/>
      <c r="C236" s="4"/>
      <c r="D236" s="4"/>
      <c r="E236" s="4"/>
      <c r="F236" s="4"/>
      <c r="G236" s="41"/>
      <c r="H236" s="42"/>
      <c r="I236" s="42"/>
      <c r="J236" s="42"/>
      <c r="K236" s="42"/>
      <c r="L236" s="42"/>
      <c r="M236" s="42"/>
      <c r="N236" s="42"/>
      <c r="O236" s="42"/>
      <c r="P236" s="40"/>
      <c r="Q236" s="40"/>
      <c r="R236" s="13"/>
      <c r="S236" s="13"/>
    </row>
    <row r="237" spans="2:19" s="56" customFormat="1" x14ac:dyDescent="0.2">
      <c r="B237" s="2" t="s">
        <v>177</v>
      </c>
      <c r="C237" s="2" t="s">
        <v>146</v>
      </c>
      <c r="D237" s="2" t="s">
        <v>147</v>
      </c>
      <c r="E237" s="2" t="s">
        <v>18</v>
      </c>
      <c r="F237" s="2" t="s">
        <v>19</v>
      </c>
      <c r="G237" s="39">
        <v>15000</v>
      </c>
      <c r="H237" s="39">
        <v>0</v>
      </c>
      <c r="I237" s="39">
        <v>25</v>
      </c>
      <c r="J237" s="39">
        <v>430.5</v>
      </c>
      <c r="K237" s="39">
        <v>456</v>
      </c>
      <c r="L237" s="39">
        <v>1063.5</v>
      </c>
      <c r="M237" s="39">
        <v>1065</v>
      </c>
      <c r="N237" s="39">
        <v>172.5</v>
      </c>
      <c r="O237" s="39">
        <v>6653.45</v>
      </c>
      <c r="P237" s="40">
        <f t="shared" ref="P237:P247" si="36">H237+I237+J237+K237+O237</f>
        <v>7564.95</v>
      </c>
      <c r="Q237" s="40">
        <f t="shared" ref="Q237:Q247" si="37">G237-P237</f>
        <v>7435.05</v>
      </c>
      <c r="R237" s="11">
        <v>857.89</v>
      </c>
      <c r="S237" s="11">
        <v>859.1</v>
      </c>
    </row>
    <row r="238" spans="2:19" s="56" customFormat="1" x14ac:dyDescent="0.2">
      <c r="B238" s="2" t="s">
        <v>319</v>
      </c>
      <c r="C238" s="2" t="s">
        <v>107</v>
      </c>
      <c r="D238" s="2" t="s">
        <v>224</v>
      </c>
      <c r="E238" s="2" t="s">
        <v>18</v>
      </c>
      <c r="F238" s="2" t="s">
        <v>22</v>
      </c>
      <c r="G238" s="39">
        <v>12650</v>
      </c>
      <c r="H238" s="39">
        <v>0</v>
      </c>
      <c r="I238" s="39">
        <v>25</v>
      </c>
      <c r="J238" s="39">
        <v>363.06</v>
      </c>
      <c r="K238" s="39">
        <v>384.56</v>
      </c>
      <c r="L238" s="39">
        <v>896.89</v>
      </c>
      <c r="M238" s="39">
        <v>898.15</v>
      </c>
      <c r="N238" s="39">
        <v>145.47999999999999</v>
      </c>
      <c r="O238" s="39">
        <v>0</v>
      </c>
      <c r="P238" s="40">
        <f t="shared" si="36"/>
        <v>772.62</v>
      </c>
      <c r="Q238" s="40">
        <f t="shared" si="37"/>
        <v>11877.38</v>
      </c>
      <c r="R238" s="11">
        <v>896.89</v>
      </c>
      <c r="S238" s="11">
        <v>898.15</v>
      </c>
    </row>
    <row r="239" spans="2:19" s="56" customFormat="1" x14ac:dyDescent="0.2">
      <c r="B239" s="2" t="s">
        <v>225</v>
      </c>
      <c r="C239" s="2" t="s">
        <v>226</v>
      </c>
      <c r="D239" s="2" t="s">
        <v>227</v>
      </c>
      <c r="E239" s="2" t="s">
        <v>18</v>
      </c>
      <c r="F239" s="2" t="s">
        <v>19</v>
      </c>
      <c r="G239" s="39">
        <v>10000</v>
      </c>
      <c r="H239" s="39">
        <v>0</v>
      </c>
      <c r="I239" s="39">
        <v>25</v>
      </c>
      <c r="J239" s="39">
        <v>287</v>
      </c>
      <c r="K239" s="39">
        <v>304</v>
      </c>
      <c r="L239" s="39">
        <v>709</v>
      </c>
      <c r="M239" s="39">
        <v>710</v>
      </c>
      <c r="N239" s="39">
        <v>115</v>
      </c>
      <c r="O239" s="39">
        <v>1677.45</v>
      </c>
      <c r="P239" s="40">
        <f t="shared" si="36"/>
        <v>2293.4499999999998</v>
      </c>
      <c r="Q239" s="40">
        <f t="shared" si="37"/>
        <v>7706.55</v>
      </c>
      <c r="R239" s="11">
        <v>709</v>
      </c>
      <c r="S239" s="11">
        <v>710</v>
      </c>
    </row>
    <row r="240" spans="2:19" s="56" customFormat="1" x14ac:dyDescent="0.2">
      <c r="B240" s="7" t="s">
        <v>74</v>
      </c>
      <c r="C240" s="2" t="s">
        <v>75</v>
      </c>
      <c r="D240" s="2" t="s">
        <v>76</v>
      </c>
      <c r="E240" s="2" t="s">
        <v>18</v>
      </c>
      <c r="F240" s="2" t="s">
        <v>22</v>
      </c>
      <c r="G240" s="39">
        <v>12100</v>
      </c>
      <c r="H240" s="39">
        <v>0</v>
      </c>
      <c r="I240" s="39">
        <v>25</v>
      </c>
      <c r="J240" s="39">
        <v>347.27</v>
      </c>
      <c r="K240" s="39">
        <v>367.84</v>
      </c>
      <c r="L240" s="39">
        <v>857.89</v>
      </c>
      <c r="M240" s="39">
        <v>859.1</v>
      </c>
      <c r="N240" s="39">
        <v>139.15</v>
      </c>
      <c r="O240" s="39">
        <v>100</v>
      </c>
      <c r="P240" s="40">
        <f t="shared" si="36"/>
        <v>840.1099999999999</v>
      </c>
      <c r="Q240" s="40">
        <f t="shared" si="37"/>
        <v>11259.89</v>
      </c>
      <c r="R240" s="11">
        <v>857.89</v>
      </c>
      <c r="S240" s="11">
        <v>859.1</v>
      </c>
    </row>
    <row r="241" spans="2:19" s="56" customFormat="1" x14ac:dyDescent="0.2">
      <c r="B241" s="7" t="s">
        <v>137</v>
      </c>
      <c r="C241" s="2" t="s">
        <v>138</v>
      </c>
      <c r="D241" s="2" t="s">
        <v>139</v>
      </c>
      <c r="E241" s="2" t="s">
        <v>18</v>
      </c>
      <c r="F241" s="2" t="s">
        <v>19</v>
      </c>
      <c r="G241" s="39">
        <v>10000</v>
      </c>
      <c r="H241" s="39">
        <v>0</v>
      </c>
      <c r="I241" s="39">
        <v>25</v>
      </c>
      <c r="J241" s="39">
        <v>287</v>
      </c>
      <c r="K241" s="39">
        <v>304</v>
      </c>
      <c r="L241" s="39">
        <v>709</v>
      </c>
      <c r="M241" s="39">
        <v>710</v>
      </c>
      <c r="N241" s="39">
        <v>115</v>
      </c>
      <c r="O241" s="39">
        <v>100</v>
      </c>
      <c r="P241" s="40">
        <f t="shared" si="36"/>
        <v>716</v>
      </c>
      <c r="Q241" s="40">
        <f t="shared" si="37"/>
        <v>9284</v>
      </c>
      <c r="R241" s="11">
        <v>709</v>
      </c>
      <c r="S241" s="11">
        <v>710</v>
      </c>
    </row>
    <row r="242" spans="2:19" s="56" customFormat="1" x14ac:dyDescent="0.2">
      <c r="B242" s="7" t="s">
        <v>145</v>
      </c>
      <c r="C242" s="2" t="s">
        <v>146</v>
      </c>
      <c r="D242" s="2" t="s">
        <v>147</v>
      </c>
      <c r="E242" s="2" t="s">
        <v>18</v>
      </c>
      <c r="F242" s="2" t="s">
        <v>22</v>
      </c>
      <c r="G242" s="39">
        <v>10000</v>
      </c>
      <c r="H242" s="39">
        <v>0</v>
      </c>
      <c r="I242" s="39">
        <v>25</v>
      </c>
      <c r="J242" s="39">
        <v>287</v>
      </c>
      <c r="K242" s="39">
        <v>304</v>
      </c>
      <c r="L242" s="39">
        <v>709</v>
      </c>
      <c r="M242" s="39">
        <v>710</v>
      </c>
      <c r="N242" s="39">
        <v>115</v>
      </c>
      <c r="O242" s="39">
        <v>100</v>
      </c>
      <c r="P242" s="40">
        <f>H242+I242+J242+K242+O242</f>
        <v>716</v>
      </c>
      <c r="Q242" s="40">
        <f>G242-P242</f>
        <v>9284</v>
      </c>
      <c r="R242" s="11">
        <v>709</v>
      </c>
      <c r="S242" s="11">
        <v>710</v>
      </c>
    </row>
    <row r="243" spans="2:19" s="56" customFormat="1" x14ac:dyDescent="0.2">
      <c r="B243" s="2" t="s">
        <v>477</v>
      </c>
      <c r="C243" s="2" t="s">
        <v>138</v>
      </c>
      <c r="D243" s="2" t="s">
        <v>246</v>
      </c>
      <c r="E243" s="2" t="s">
        <v>18</v>
      </c>
      <c r="F243" s="2" t="s">
        <v>19</v>
      </c>
      <c r="G243" s="39">
        <v>10000</v>
      </c>
      <c r="H243" s="39">
        <v>0</v>
      </c>
      <c r="I243" s="39">
        <v>25</v>
      </c>
      <c r="J243" s="39">
        <v>287</v>
      </c>
      <c r="K243" s="39">
        <v>304</v>
      </c>
      <c r="L243" s="39">
        <v>709</v>
      </c>
      <c r="M243" s="39">
        <v>710</v>
      </c>
      <c r="N243" s="39">
        <v>115</v>
      </c>
      <c r="O243" s="39">
        <v>0</v>
      </c>
      <c r="P243" s="40">
        <f t="shared" si="36"/>
        <v>616</v>
      </c>
      <c r="Q243" s="40">
        <f t="shared" si="37"/>
        <v>9384</v>
      </c>
      <c r="R243" s="11">
        <v>709</v>
      </c>
      <c r="S243" s="11">
        <v>710</v>
      </c>
    </row>
    <row r="244" spans="2:19" s="56" customFormat="1" x14ac:dyDescent="0.2">
      <c r="B244" s="2" t="s">
        <v>543</v>
      </c>
      <c r="C244" s="2" t="s">
        <v>545</v>
      </c>
      <c r="D244" s="2" t="s">
        <v>544</v>
      </c>
      <c r="E244" s="2" t="s">
        <v>18</v>
      </c>
      <c r="F244" s="2" t="s">
        <v>22</v>
      </c>
      <c r="G244" s="39">
        <v>10000</v>
      </c>
      <c r="H244" s="39">
        <v>0</v>
      </c>
      <c r="I244" s="39">
        <v>25</v>
      </c>
      <c r="J244" s="39">
        <v>287</v>
      </c>
      <c r="K244" s="39">
        <v>304</v>
      </c>
      <c r="L244" s="39">
        <v>709</v>
      </c>
      <c r="M244" s="39">
        <v>710</v>
      </c>
      <c r="N244" s="39">
        <v>115</v>
      </c>
      <c r="O244" s="39">
        <v>100</v>
      </c>
      <c r="P244" s="40">
        <f t="shared" si="36"/>
        <v>716</v>
      </c>
      <c r="Q244" s="40">
        <f t="shared" si="37"/>
        <v>9284</v>
      </c>
      <c r="R244" s="11"/>
      <c r="S244" s="11"/>
    </row>
    <row r="245" spans="2:19" s="56" customFormat="1" x14ac:dyDescent="0.2">
      <c r="B245" s="7" t="s">
        <v>430</v>
      </c>
      <c r="C245" s="2" t="s">
        <v>75</v>
      </c>
      <c r="D245" s="2" t="s">
        <v>114</v>
      </c>
      <c r="E245" s="2" t="s">
        <v>18</v>
      </c>
      <c r="F245" s="2" t="s">
        <v>19</v>
      </c>
      <c r="G245" s="39">
        <v>10000</v>
      </c>
      <c r="H245" s="39">
        <v>0</v>
      </c>
      <c r="I245" s="39">
        <v>25</v>
      </c>
      <c r="J245" s="39">
        <v>287</v>
      </c>
      <c r="K245" s="39">
        <v>304</v>
      </c>
      <c r="L245" s="39">
        <v>709</v>
      </c>
      <c r="M245" s="39">
        <v>710</v>
      </c>
      <c r="N245" s="39">
        <v>115</v>
      </c>
      <c r="O245" s="39">
        <v>100</v>
      </c>
      <c r="P245" s="40">
        <f t="shared" si="36"/>
        <v>716</v>
      </c>
      <c r="Q245" s="40">
        <f t="shared" si="37"/>
        <v>9284</v>
      </c>
      <c r="R245" s="11">
        <v>709</v>
      </c>
      <c r="S245" s="11">
        <v>710</v>
      </c>
    </row>
    <row r="246" spans="2:19" s="56" customFormat="1" x14ac:dyDescent="0.2">
      <c r="B246" s="7" t="s">
        <v>478</v>
      </c>
      <c r="C246" s="2" t="s">
        <v>107</v>
      </c>
      <c r="D246" s="2" t="s">
        <v>224</v>
      </c>
      <c r="E246" s="2" t="s">
        <v>18</v>
      </c>
      <c r="F246" s="2" t="s">
        <v>19</v>
      </c>
      <c r="G246" s="39">
        <v>10000</v>
      </c>
      <c r="H246" s="39">
        <v>0</v>
      </c>
      <c r="I246" s="39">
        <v>25</v>
      </c>
      <c r="J246" s="39">
        <v>287</v>
      </c>
      <c r="K246" s="39">
        <v>304</v>
      </c>
      <c r="L246" s="39">
        <v>709</v>
      </c>
      <c r="M246" s="39">
        <v>710</v>
      </c>
      <c r="N246" s="39">
        <v>115</v>
      </c>
      <c r="O246" s="39">
        <v>5068.68</v>
      </c>
      <c r="P246" s="40">
        <f t="shared" si="36"/>
        <v>5684.68</v>
      </c>
      <c r="Q246" s="40">
        <f t="shared" si="37"/>
        <v>4315.32</v>
      </c>
      <c r="R246" s="11">
        <v>709</v>
      </c>
      <c r="S246" s="11">
        <v>710</v>
      </c>
    </row>
    <row r="247" spans="2:19" s="56" customFormat="1" x14ac:dyDescent="0.2">
      <c r="B247" s="2" t="s">
        <v>223</v>
      </c>
      <c r="C247" s="2" t="s">
        <v>107</v>
      </c>
      <c r="D247" s="2" t="s">
        <v>224</v>
      </c>
      <c r="E247" s="2" t="s">
        <v>18</v>
      </c>
      <c r="F247" s="2" t="s">
        <v>19</v>
      </c>
      <c r="G247" s="39">
        <v>10000</v>
      </c>
      <c r="H247" s="39">
        <v>0</v>
      </c>
      <c r="I247" s="39">
        <v>25</v>
      </c>
      <c r="J247" s="39">
        <v>287</v>
      </c>
      <c r="K247" s="39">
        <v>304</v>
      </c>
      <c r="L247" s="39">
        <v>709</v>
      </c>
      <c r="M247" s="39">
        <v>710</v>
      </c>
      <c r="N247" s="39">
        <v>115</v>
      </c>
      <c r="O247" s="39">
        <v>4785.17</v>
      </c>
      <c r="P247" s="40">
        <f t="shared" si="36"/>
        <v>5401.17</v>
      </c>
      <c r="Q247" s="40">
        <f t="shared" si="37"/>
        <v>4598.83</v>
      </c>
      <c r="R247" s="11">
        <v>709</v>
      </c>
      <c r="S247" s="11">
        <v>710</v>
      </c>
    </row>
    <row r="248" spans="2:19" s="56" customFormat="1" x14ac:dyDescent="0.2">
      <c r="B248" s="4"/>
      <c r="C248" s="4"/>
      <c r="D248" s="4"/>
      <c r="E248" s="4"/>
      <c r="F248" s="4"/>
      <c r="G248" s="41"/>
      <c r="H248" s="42"/>
      <c r="I248" s="42"/>
      <c r="J248" s="42"/>
      <c r="K248" s="42"/>
      <c r="L248" s="42"/>
      <c r="M248" s="42"/>
      <c r="N248" s="42"/>
      <c r="O248" s="42"/>
      <c r="P248" s="40"/>
      <c r="Q248" s="40"/>
      <c r="R248" s="12"/>
      <c r="S248" s="12"/>
    </row>
    <row r="249" spans="2:19" s="56" customFormat="1" x14ac:dyDescent="0.2">
      <c r="B249" s="2" t="s">
        <v>191</v>
      </c>
      <c r="C249" s="2" t="s">
        <v>130</v>
      </c>
      <c r="D249" s="2" t="s">
        <v>308</v>
      </c>
      <c r="E249" s="2" t="s">
        <v>18</v>
      </c>
      <c r="F249" s="2" t="s">
        <v>22</v>
      </c>
      <c r="G249" s="39">
        <v>75000</v>
      </c>
      <c r="H249" s="39">
        <v>5993.86</v>
      </c>
      <c r="I249" s="39">
        <v>25</v>
      </c>
      <c r="J249" s="39">
        <v>2152.5</v>
      </c>
      <c r="K249" s="39">
        <v>2280</v>
      </c>
      <c r="L249" s="39">
        <v>5317.5</v>
      </c>
      <c r="M249" s="39">
        <v>5325</v>
      </c>
      <c r="N249" s="39">
        <v>860.29</v>
      </c>
      <c r="O249" s="39">
        <v>11677.45</v>
      </c>
      <c r="P249" s="40">
        <f t="shared" ref="P249:P277" si="38">H249+I249+J249+K249+O249</f>
        <v>22128.81</v>
      </c>
      <c r="Q249" s="40">
        <f t="shared" ref="Q249:Q277" si="39">G249-P249</f>
        <v>52871.19</v>
      </c>
      <c r="R249" s="11">
        <v>5313.5</v>
      </c>
      <c r="S249" s="11">
        <v>5325</v>
      </c>
    </row>
    <row r="250" spans="2:19" s="56" customFormat="1" x14ac:dyDescent="0.2">
      <c r="B250" s="7" t="s">
        <v>151</v>
      </c>
      <c r="C250" s="2" t="s">
        <v>130</v>
      </c>
      <c r="D250" s="2" t="s">
        <v>73</v>
      </c>
      <c r="E250" s="2" t="s">
        <v>18</v>
      </c>
      <c r="F250" s="2" t="s">
        <v>19</v>
      </c>
      <c r="G250" s="39">
        <v>30000</v>
      </c>
      <c r="H250" s="39">
        <v>0</v>
      </c>
      <c r="I250" s="39">
        <v>25</v>
      </c>
      <c r="J250" s="39">
        <v>861</v>
      </c>
      <c r="K250" s="39">
        <v>912</v>
      </c>
      <c r="L250" s="39">
        <v>2127</v>
      </c>
      <c r="M250" s="39">
        <v>2130</v>
      </c>
      <c r="N250" s="39">
        <v>345</v>
      </c>
      <c r="O250" s="40">
        <v>10666.07</v>
      </c>
      <c r="P250" s="40">
        <f>H250+I250+J250+K250+O250</f>
        <v>12464.07</v>
      </c>
      <c r="Q250" s="40">
        <f>G250-P250</f>
        <v>17535.93</v>
      </c>
      <c r="R250" s="11">
        <v>2127</v>
      </c>
      <c r="S250" s="11">
        <v>2130</v>
      </c>
    </row>
    <row r="251" spans="2:19" s="56" customFormat="1" x14ac:dyDescent="0.2">
      <c r="B251" s="4"/>
      <c r="C251" s="4"/>
      <c r="D251" s="4"/>
      <c r="E251" s="4"/>
      <c r="F251" s="4"/>
      <c r="G251" s="41"/>
      <c r="H251" s="42"/>
      <c r="I251" s="42"/>
      <c r="J251" s="42"/>
      <c r="K251" s="42"/>
      <c r="L251" s="42"/>
      <c r="M251" s="42"/>
      <c r="N251" s="42"/>
      <c r="O251" s="42"/>
      <c r="P251" s="40"/>
      <c r="Q251" s="40"/>
      <c r="R251" s="13"/>
      <c r="S251" s="13"/>
    </row>
    <row r="252" spans="2:19" s="56" customFormat="1" x14ac:dyDescent="0.2">
      <c r="B252" s="7" t="s">
        <v>434</v>
      </c>
      <c r="C252" s="2" t="s">
        <v>48</v>
      </c>
      <c r="D252" s="2" t="s">
        <v>313</v>
      </c>
      <c r="E252" s="2" t="s">
        <v>18</v>
      </c>
      <c r="F252" s="2" t="s">
        <v>22</v>
      </c>
      <c r="G252" s="39">
        <v>50000</v>
      </c>
      <c r="H252" s="39">
        <v>1854</v>
      </c>
      <c r="I252" s="39">
        <v>25</v>
      </c>
      <c r="J252" s="39">
        <v>1435</v>
      </c>
      <c r="K252" s="39">
        <v>1520</v>
      </c>
      <c r="L252" s="39">
        <v>3545</v>
      </c>
      <c r="M252" s="39">
        <v>3550</v>
      </c>
      <c r="N252" s="39">
        <v>575</v>
      </c>
      <c r="O252" s="39">
        <v>100</v>
      </c>
      <c r="P252" s="40">
        <f t="shared" ref="P252" si="40">H252+I252+J252+K252+O252</f>
        <v>4934</v>
      </c>
      <c r="Q252" s="40">
        <f t="shared" ref="Q252" si="41">G252-P252</f>
        <v>45066</v>
      </c>
      <c r="R252" s="11">
        <v>3545</v>
      </c>
      <c r="S252" s="11">
        <v>3550</v>
      </c>
    </row>
    <row r="253" spans="2:19" s="56" customFormat="1" x14ac:dyDescent="0.2">
      <c r="B253" s="7" t="s">
        <v>480</v>
      </c>
      <c r="C253" s="2" t="s">
        <v>48</v>
      </c>
      <c r="D253" s="2" t="s">
        <v>525</v>
      </c>
      <c r="E253" s="2" t="s">
        <v>18</v>
      </c>
      <c r="F253" s="2" t="s">
        <v>19</v>
      </c>
      <c r="G253" s="39">
        <v>50000</v>
      </c>
      <c r="H253" s="39">
        <v>1854</v>
      </c>
      <c r="I253" s="39">
        <v>25</v>
      </c>
      <c r="J253" s="39">
        <v>1435</v>
      </c>
      <c r="K253" s="39">
        <v>1520</v>
      </c>
      <c r="L253" s="39">
        <v>3545</v>
      </c>
      <c r="M253" s="39">
        <v>3550</v>
      </c>
      <c r="N253" s="39">
        <v>575</v>
      </c>
      <c r="O253" s="39">
        <v>5100</v>
      </c>
      <c r="P253" s="40">
        <f t="shared" ref="P253:P270" si="42">H253+I253+J253+K253+O253</f>
        <v>9934</v>
      </c>
      <c r="Q253" s="40">
        <f t="shared" ref="Q253:Q270" si="43">G253-P253</f>
        <v>40066</v>
      </c>
      <c r="R253" s="11"/>
      <c r="S253" s="11"/>
    </row>
    <row r="254" spans="2:19" s="56" customFormat="1" x14ac:dyDescent="0.2">
      <c r="B254" s="7" t="s">
        <v>84</v>
      </c>
      <c r="C254" s="2" t="s">
        <v>48</v>
      </c>
      <c r="D254" s="2" t="s">
        <v>525</v>
      </c>
      <c r="E254" s="2" t="s">
        <v>18</v>
      </c>
      <c r="F254" s="2" t="s">
        <v>22</v>
      </c>
      <c r="G254" s="39">
        <v>55000</v>
      </c>
      <c r="H254" s="39">
        <v>2323.06</v>
      </c>
      <c r="I254" s="39">
        <v>25</v>
      </c>
      <c r="J254" s="39">
        <v>1578.5</v>
      </c>
      <c r="K254" s="39">
        <v>1672</v>
      </c>
      <c r="L254" s="39">
        <v>3899.5</v>
      </c>
      <c r="M254" s="39">
        <v>3905</v>
      </c>
      <c r="N254" s="39">
        <v>632.5</v>
      </c>
      <c r="O254" s="39">
        <v>1677.45</v>
      </c>
      <c r="P254" s="40">
        <f t="shared" si="42"/>
        <v>7276.0099999999993</v>
      </c>
      <c r="Q254" s="40">
        <f t="shared" si="43"/>
        <v>47723.99</v>
      </c>
      <c r="R254" s="11">
        <v>3899.5</v>
      </c>
      <c r="S254" s="11">
        <v>3905</v>
      </c>
    </row>
    <row r="255" spans="2:19" s="56" customFormat="1" x14ac:dyDescent="0.2">
      <c r="B255" s="7" t="s">
        <v>483</v>
      </c>
      <c r="C255" s="2" t="s">
        <v>48</v>
      </c>
      <c r="D255" s="2" t="s">
        <v>519</v>
      </c>
      <c r="E255" s="2" t="s">
        <v>18</v>
      </c>
      <c r="F255" s="2" t="s">
        <v>22</v>
      </c>
      <c r="G255" s="39">
        <v>35000</v>
      </c>
      <c r="H255" s="39">
        <v>0</v>
      </c>
      <c r="I255" s="39">
        <v>25</v>
      </c>
      <c r="J255" s="39">
        <v>1004.5</v>
      </c>
      <c r="K255" s="39">
        <v>1064</v>
      </c>
      <c r="L255" s="39">
        <v>2481.5</v>
      </c>
      <c r="M255" s="39">
        <v>2485</v>
      </c>
      <c r="N255" s="39">
        <v>402.5</v>
      </c>
      <c r="O255" s="39">
        <v>1677.45</v>
      </c>
      <c r="P255" s="40">
        <f t="shared" si="42"/>
        <v>3770.95</v>
      </c>
      <c r="Q255" s="40">
        <f t="shared" si="43"/>
        <v>31229.05</v>
      </c>
      <c r="R255" s="11">
        <v>1531.44</v>
      </c>
      <c r="S255" s="11">
        <v>1533.6</v>
      </c>
    </row>
    <row r="256" spans="2:19" s="56" customFormat="1" x14ac:dyDescent="0.2">
      <c r="B256" s="7" t="s">
        <v>481</v>
      </c>
      <c r="C256" s="2" t="s">
        <v>48</v>
      </c>
      <c r="D256" s="2" t="s">
        <v>526</v>
      </c>
      <c r="E256" s="2" t="s">
        <v>18</v>
      </c>
      <c r="F256" s="2" t="s">
        <v>19</v>
      </c>
      <c r="G256" s="39">
        <v>50000</v>
      </c>
      <c r="H256" s="39">
        <v>1854</v>
      </c>
      <c r="I256" s="39">
        <v>25</v>
      </c>
      <c r="J256" s="39">
        <v>1435</v>
      </c>
      <c r="K256" s="39">
        <v>1520</v>
      </c>
      <c r="L256" s="39">
        <v>3545</v>
      </c>
      <c r="M256" s="39">
        <v>3550</v>
      </c>
      <c r="N256" s="39">
        <v>575</v>
      </c>
      <c r="O256" s="39">
        <v>600</v>
      </c>
      <c r="P256" s="40">
        <f t="shared" si="42"/>
        <v>5434</v>
      </c>
      <c r="Q256" s="40">
        <f t="shared" si="43"/>
        <v>44566</v>
      </c>
      <c r="R256" s="11">
        <v>3545</v>
      </c>
      <c r="S256" s="11">
        <v>3550</v>
      </c>
    </row>
    <row r="257" spans="2:19" s="56" customFormat="1" x14ac:dyDescent="0.2">
      <c r="B257" s="2" t="s">
        <v>479</v>
      </c>
      <c r="C257" s="2" t="s">
        <v>48</v>
      </c>
      <c r="D257" s="2" t="s">
        <v>514</v>
      </c>
      <c r="E257" s="2" t="s">
        <v>18</v>
      </c>
      <c r="F257" s="2" t="s">
        <v>22</v>
      </c>
      <c r="G257" s="39">
        <v>55000</v>
      </c>
      <c r="H257" s="39">
        <v>2323.06</v>
      </c>
      <c r="I257" s="39">
        <v>25</v>
      </c>
      <c r="J257" s="39">
        <v>1578.5</v>
      </c>
      <c r="K257" s="39">
        <v>1672</v>
      </c>
      <c r="L257" s="39">
        <v>3899.5</v>
      </c>
      <c r="M257" s="39">
        <v>3905</v>
      </c>
      <c r="N257" s="39">
        <v>632.5</v>
      </c>
      <c r="O257" s="39">
        <v>1677.45</v>
      </c>
      <c r="P257" s="40">
        <f t="shared" si="42"/>
        <v>7276.0099999999993</v>
      </c>
      <c r="Q257" s="40">
        <f t="shared" si="43"/>
        <v>47723.99</v>
      </c>
      <c r="R257" s="11">
        <v>3899.5</v>
      </c>
      <c r="S257" s="11">
        <v>3905</v>
      </c>
    </row>
    <row r="258" spans="2:19" s="56" customFormat="1" x14ac:dyDescent="0.2">
      <c r="B258" s="7" t="s">
        <v>101</v>
      </c>
      <c r="C258" s="2" t="s">
        <v>48</v>
      </c>
      <c r="D258" s="2" t="s">
        <v>519</v>
      </c>
      <c r="E258" s="2" t="s">
        <v>18</v>
      </c>
      <c r="F258" s="2" t="s">
        <v>22</v>
      </c>
      <c r="G258" s="39">
        <v>47000</v>
      </c>
      <c r="H258" s="39">
        <v>1430.6</v>
      </c>
      <c r="I258" s="39">
        <v>25</v>
      </c>
      <c r="J258" s="39">
        <v>1348.9</v>
      </c>
      <c r="K258" s="39">
        <v>1428.8</v>
      </c>
      <c r="L258" s="39">
        <v>3332.3</v>
      </c>
      <c r="M258" s="39">
        <v>3337</v>
      </c>
      <c r="N258" s="39">
        <v>540.5</v>
      </c>
      <c r="O258" s="39">
        <v>22787.5</v>
      </c>
      <c r="P258" s="40">
        <f t="shared" si="42"/>
        <v>27020.799999999999</v>
      </c>
      <c r="Q258" s="40">
        <f t="shared" si="43"/>
        <v>19979.2</v>
      </c>
      <c r="R258" s="11">
        <v>2481.56</v>
      </c>
      <c r="S258" s="11">
        <v>2485</v>
      </c>
    </row>
    <row r="259" spans="2:19" s="56" customFormat="1" x14ac:dyDescent="0.2">
      <c r="B259" s="7" t="s">
        <v>482</v>
      </c>
      <c r="C259" s="2" t="s">
        <v>48</v>
      </c>
      <c r="D259" s="2" t="s">
        <v>519</v>
      </c>
      <c r="E259" s="2" t="s">
        <v>18</v>
      </c>
      <c r="F259" s="2" t="s">
        <v>22</v>
      </c>
      <c r="G259" s="39">
        <v>50000</v>
      </c>
      <c r="H259" s="39">
        <v>1854</v>
      </c>
      <c r="I259" s="39">
        <v>25</v>
      </c>
      <c r="J259" s="39">
        <v>1435</v>
      </c>
      <c r="K259" s="39">
        <v>1520</v>
      </c>
      <c r="L259" s="39">
        <v>3545</v>
      </c>
      <c r="M259" s="39">
        <v>3550</v>
      </c>
      <c r="N259" s="39">
        <v>575</v>
      </c>
      <c r="O259" s="39">
        <v>5630.96</v>
      </c>
      <c r="P259" s="40">
        <f t="shared" si="42"/>
        <v>10464.959999999999</v>
      </c>
      <c r="Q259" s="40">
        <f t="shared" si="43"/>
        <v>39535.040000000001</v>
      </c>
      <c r="R259" s="11">
        <v>3545</v>
      </c>
      <c r="S259" s="11">
        <v>3550</v>
      </c>
    </row>
    <row r="260" spans="2:19" s="56" customFormat="1" x14ac:dyDescent="0.2">
      <c r="B260" s="7" t="s">
        <v>484</v>
      </c>
      <c r="C260" s="2" t="s">
        <v>48</v>
      </c>
      <c r="D260" s="2" t="s">
        <v>519</v>
      </c>
      <c r="E260" s="2" t="s">
        <v>18</v>
      </c>
      <c r="F260" s="2" t="s">
        <v>22</v>
      </c>
      <c r="G260" s="39">
        <v>35000</v>
      </c>
      <c r="H260" s="39">
        <v>0</v>
      </c>
      <c r="I260" s="39">
        <v>25</v>
      </c>
      <c r="J260" s="39">
        <v>1004.5</v>
      </c>
      <c r="K260" s="39">
        <v>1064</v>
      </c>
      <c r="L260" s="39">
        <v>2481.5</v>
      </c>
      <c r="M260" s="39">
        <v>2485</v>
      </c>
      <c r="N260" s="39">
        <v>402.5</v>
      </c>
      <c r="O260" s="39">
        <v>19314.95</v>
      </c>
      <c r="P260" s="40">
        <f t="shared" si="42"/>
        <v>21408.45</v>
      </c>
      <c r="Q260" s="40">
        <f t="shared" si="43"/>
        <v>13591.55</v>
      </c>
      <c r="R260" s="11">
        <v>2481.5</v>
      </c>
      <c r="S260" s="11">
        <v>2485</v>
      </c>
    </row>
    <row r="261" spans="2:19" s="56" customFormat="1" x14ac:dyDescent="0.2">
      <c r="B261" s="7" t="s">
        <v>449</v>
      </c>
      <c r="C261" s="2" t="s">
        <v>48</v>
      </c>
      <c r="D261" s="2" t="s">
        <v>312</v>
      </c>
      <c r="E261" s="2" t="s">
        <v>18</v>
      </c>
      <c r="F261" s="2" t="s">
        <v>22</v>
      </c>
      <c r="G261" s="39">
        <v>55000</v>
      </c>
      <c r="H261" s="39">
        <v>2323.06</v>
      </c>
      <c r="I261" s="39">
        <v>25</v>
      </c>
      <c r="J261" s="39">
        <v>1578.5</v>
      </c>
      <c r="K261" s="39">
        <v>1672</v>
      </c>
      <c r="L261" s="39">
        <v>3899.5</v>
      </c>
      <c r="M261" s="39">
        <v>3905</v>
      </c>
      <c r="N261" s="39">
        <v>632.5</v>
      </c>
      <c r="O261" s="39">
        <v>1677.45</v>
      </c>
      <c r="P261" s="40">
        <f t="shared" si="42"/>
        <v>7276.0099999999993</v>
      </c>
      <c r="Q261" s="40">
        <f t="shared" si="43"/>
        <v>47723.99</v>
      </c>
      <c r="R261" s="11">
        <v>3332.3</v>
      </c>
      <c r="S261" s="11">
        <v>3337</v>
      </c>
    </row>
    <row r="262" spans="2:19" s="56" customFormat="1" x14ac:dyDescent="0.2">
      <c r="B262" s="2" t="s">
        <v>212</v>
      </c>
      <c r="C262" s="2" t="s">
        <v>48</v>
      </c>
      <c r="D262" s="2" t="s">
        <v>520</v>
      </c>
      <c r="E262" s="2" t="s">
        <v>18</v>
      </c>
      <c r="F262" s="2" t="s">
        <v>22</v>
      </c>
      <c r="G262" s="39">
        <v>35000</v>
      </c>
      <c r="H262" s="39">
        <v>0</v>
      </c>
      <c r="I262" s="39">
        <v>25</v>
      </c>
      <c r="J262" s="39">
        <v>1004.5</v>
      </c>
      <c r="K262" s="39">
        <v>1064</v>
      </c>
      <c r="L262" s="39">
        <v>2481.5</v>
      </c>
      <c r="M262" s="39">
        <v>2485</v>
      </c>
      <c r="N262" s="39">
        <v>402.5</v>
      </c>
      <c r="O262" s="39">
        <v>2177.4499999999998</v>
      </c>
      <c r="P262" s="40">
        <f t="shared" si="42"/>
        <v>4270.95</v>
      </c>
      <c r="Q262" s="40">
        <f t="shared" si="43"/>
        <v>30729.05</v>
      </c>
      <c r="R262" s="11">
        <v>3545</v>
      </c>
      <c r="S262" s="11">
        <v>3550</v>
      </c>
    </row>
    <row r="263" spans="2:19" s="56" customFormat="1" x14ac:dyDescent="0.2">
      <c r="B263" s="7" t="s">
        <v>152</v>
      </c>
      <c r="C263" s="2" t="s">
        <v>48</v>
      </c>
      <c r="D263" s="2" t="s">
        <v>519</v>
      </c>
      <c r="E263" s="2" t="s">
        <v>18</v>
      </c>
      <c r="F263" s="2" t="s">
        <v>22</v>
      </c>
      <c r="G263" s="39">
        <v>48000</v>
      </c>
      <c r="H263" s="39">
        <v>1335.11</v>
      </c>
      <c r="I263" s="39">
        <v>25</v>
      </c>
      <c r="J263" s="39">
        <v>1377.6</v>
      </c>
      <c r="K263" s="39">
        <v>1459.2</v>
      </c>
      <c r="L263" s="39">
        <v>3403.2</v>
      </c>
      <c r="M263" s="39">
        <v>3408</v>
      </c>
      <c r="N263" s="39">
        <v>552</v>
      </c>
      <c r="O263" s="39">
        <v>12893.85</v>
      </c>
      <c r="P263" s="40">
        <f t="shared" si="42"/>
        <v>17090.760000000002</v>
      </c>
      <c r="Q263" s="40">
        <f t="shared" si="43"/>
        <v>30909.239999999998</v>
      </c>
      <c r="R263" s="11">
        <v>3899.5</v>
      </c>
      <c r="S263" s="11">
        <v>3905</v>
      </c>
    </row>
    <row r="264" spans="2:19" s="56" customFormat="1" x14ac:dyDescent="0.2">
      <c r="B264" s="7" t="s">
        <v>102</v>
      </c>
      <c r="C264" s="2" t="s">
        <v>48</v>
      </c>
      <c r="D264" s="2" t="s">
        <v>519</v>
      </c>
      <c r="E264" s="2" t="s">
        <v>18</v>
      </c>
      <c r="F264" s="2" t="s">
        <v>19</v>
      </c>
      <c r="G264" s="39">
        <v>35000</v>
      </c>
      <c r="H264" s="39">
        <v>0</v>
      </c>
      <c r="I264" s="39">
        <v>25</v>
      </c>
      <c r="J264" s="39">
        <v>1004.5</v>
      </c>
      <c r="K264" s="39">
        <v>1064</v>
      </c>
      <c r="L264" s="39">
        <v>2481.5</v>
      </c>
      <c r="M264" s="39">
        <v>2485</v>
      </c>
      <c r="N264" s="39">
        <v>402.5</v>
      </c>
      <c r="O264" s="39">
        <v>14343.46</v>
      </c>
      <c r="P264" s="40">
        <f t="shared" si="42"/>
        <v>16436.96</v>
      </c>
      <c r="Q264" s="40">
        <f t="shared" si="43"/>
        <v>18563.04</v>
      </c>
      <c r="R264" s="11">
        <v>2481.5</v>
      </c>
      <c r="S264" s="11">
        <v>2485</v>
      </c>
    </row>
    <row r="265" spans="2:19" s="56" customFormat="1" x14ac:dyDescent="0.2">
      <c r="B265" s="7" t="s">
        <v>60</v>
      </c>
      <c r="C265" s="2" t="s">
        <v>48</v>
      </c>
      <c r="D265" s="2" t="s">
        <v>62</v>
      </c>
      <c r="E265" s="2" t="s">
        <v>18</v>
      </c>
      <c r="F265" s="2" t="s">
        <v>19</v>
      </c>
      <c r="G265" s="39">
        <v>21600</v>
      </c>
      <c r="H265" s="39">
        <v>0</v>
      </c>
      <c r="I265" s="39">
        <v>25</v>
      </c>
      <c r="J265" s="39">
        <v>619.91999999999996</v>
      </c>
      <c r="K265" s="39">
        <v>656.64</v>
      </c>
      <c r="L265" s="39">
        <v>1531.44</v>
      </c>
      <c r="M265" s="39">
        <v>1533.6</v>
      </c>
      <c r="N265" s="39">
        <v>248.4</v>
      </c>
      <c r="O265" s="39">
        <v>9617.7900000000009</v>
      </c>
      <c r="P265" s="40">
        <f t="shared" si="42"/>
        <v>10919.35</v>
      </c>
      <c r="Q265" s="40">
        <f t="shared" si="43"/>
        <v>10680.65</v>
      </c>
      <c r="R265" s="11">
        <v>2481.5</v>
      </c>
      <c r="S265" s="11">
        <v>2485</v>
      </c>
    </row>
    <row r="266" spans="2:19" s="56" customFormat="1" x14ac:dyDescent="0.2">
      <c r="B266" s="7" t="s">
        <v>433</v>
      </c>
      <c r="C266" s="2" t="s">
        <v>48</v>
      </c>
      <c r="D266" s="2" t="s">
        <v>519</v>
      </c>
      <c r="E266" s="2" t="s">
        <v>18</v>
      </c>
      <c r="F266" s="2" t="s">
        <v>22</v>
      </c>
      <c r="G266" s="39">
        <v>45000</v>
      </c>
      <c r="H266" s="39">
        <v>1148.33</v>
      </c>
      <c r="I266" s="39">
        <v>25</v>
      </c>
      <c r="J266" s="39">
        <v>1291.5</v>
      </c>
      <c r="K266" s="39">
        <v>1368</v>
      </c>
      <c r="L266" s="39">
        <v>3190.5</v>
      </c>
      <c r="M266" s="39">
        <v>3195</v>
      </c>
      <c r="N266" s="39">
        <v>517.5</v>
      </c>
      <c r="O266" s="39">
        <v>100</v>
      </c>
      <c r="P266" s="40">
        <f t="shared" si="42"/>
        <v>3932.83</v>
      </c>
      <c r="Q266" s="40">
        <f t="shared" si="43"/>
        <v>41067.17</v>
      </c>
      <c r="R266" s="11">
        <v>3403.2</v>
      </c>
      <c r="S266" s="11">
        <v>3408</v>
      </c>
    </row>
    <row r="267" spans="2:19" s="56" customFormat="1" x14ac:dyDescent="0.2">
      <c r="B267" s="2" t="s">
        <v>288</v>
      </c>
      <c r="C267" s="2" t="s">
        <v>48</v>
      </c>
      <c r="D267" s="2" t="s">
        <v>519</v>
      </c>
      <c r="E267" s="2" t="s">
        <v>18</v>
      </c>
      <c r="F267" s="2" t="s">
        <v>22</v>
      </c>
      <c r="G267" s="39">
        <v>30000</v>
      </c>
      <c r="H267" s="39">
        <v>0</v>
      </c>
      <c r="I267" s="39">
        <v>25</v>
      </c>
      <c r="J267" s="39">
        <v>861</v>
      </c>
      <c r="K267" s="39">
        <v>912</v>
      </c>
      <c r="L267" s="39">
        <v>2127</v>
      </c>
      <c r="M267" s="39">
        <v>2130</v>
      </c>
      <c r="N267" s="39">
        <v>345</v>
      </c>
      <c r="O267" s="39">
        <v>100</v>
      </c>
      <c r="P267" s="40">
        <f>H267+I267+J267+K267+O267</f>
        <v>1898</v>
      </c>
      <c r="Q267" s="40">
        <f>G267-P267</f>
        <v>28102</v>
      </c>
      <c r="R267" s="11">
        <v>1637.79</v>
      </c>
      <c r="S267" s="11">
        <v>1640.1</v>
      </c>
    </row>
    <row r="268" spans="2:19" s="56" customFormat="1" x14ac:dyDescent="0.2">
      <c r="B268" s="7" t="s">
        <v>100</v>
      </c>
      <c r="C268" s="2" t="s">
        <v>48</v>
      </c>
      <c r="D268" s="2" t="s">
        <v>515</v>
      </c>
      <c r="E268" s="2" t="s">
        <v>18</v>
      </c>
      <c r="F268" s="2" t="s">
        <v>22</v>
      </c>
      <c r="G268" s="39">
        <v>55000</v>
      </c>
      <c r="H268" s="39">
        <v>2559.6799999999998</v>
      </c>
      <c r="I268" s="39">
        <v>25</v>
      </c>
      <c r="J268" s="39">
        <v>1578.5</v>
      </c>
      <c r="K268" s="39">
        <v>1672</v>
      </c>
      <c r="L268" s="39">
        <v>3899.5</v>
      </c>
      <c r="M268" s="39">
        <v>3905</v>
      </c>
      <c r="N268" s="39">
        <v>632.5</v>
      </c>
      <c r="O268" s="39">
        <v>10655.88</v>
      </c>
      <c r="P268" s="40">
        <f>H268+I268+J268+K268+O268</f>
        <v>16491.059999999998</v>
      </c>
      <c r="Q268" s="40">
        <f>G268-P268</f>
        <v>38508.94</v>
      </c>
      <c r="R268" s="11">
        <v>3899.5</v>
      </c>
      <c r="S268" s="11">
        <v>3905</v>
      </c>
    </row>
    <row r="269" spans="2:19" s="56" customFormat="1" x14ac:dyDescent="0.2">
      <c r="B269" s="7" t="s">
        <v>158</v>
      </c>
      <c r="C269" s="2" t="s">
        <v>48</v>
      </c>
      <c r="D269" s="2" t="s">
        <v>519</v>
      </c>
      <c r="E269" s="2" t="s">
        <v>18</v>
      </c>
      <c r="F269" s="2" t="s">
        <v>19</v>
      </c>
      <c r="G269" s="39">
        <v>35000</v>
      </c>
      <c r="H269" s="39">
        <v>0</v>
      </c>
      <c r="I269" s="39">
        <v>25</v>
      </c>
      <c r="J269" s="39">
        <v>1004.5</v>
      </c>
      <c r="K269" s="39">
        <v>1064</v>
      </c>
      <c r="L269" s="39">
        <v>2481.5</v>
      </c>
      <c r="M269" s="39">
        <v>2485</v>
      </c>
      <c r="N269" s="39">
        <v>402.5</v>
      </c>
      <c r="O269" s="39">
        <v>2177.4499999999998</v>
      </c>
      <c r="P269" s="40">
        <f t="shared" si="42"/>
        <v>4270.95</v>
      </c>
      <c r="Q269" s="40">
        <f t="shared" si="43"/>
        <v>30729.05</v>
      </c>
      <c r="R269" s="11">
        <v>3190.5</v>
      </c>
      <c r="S269" s="11">
        <v>3195</v>
      </c>
    </row>
    <row r="270" spans="2:19" s="56" customFormat="1" x14ac:dyDescent="0.2">
      <c r="B270" s="2" t="s">
        <v>510</v>
      </c>
      <c r="C270" s="2" t="s">
        <v>48</v>
      </c>
      <c r="D270" s="2" t="s">
        <v>519</v>
      </c>
      <c r="E270" s="2" t="s">
        <v>18</v>
      </c>
      <c r="F270" s="2" t="s">
        <v>22</v>
      </c>
      <c r="G270" s="39">
        <v>35000</v>
      </c>
      <c r="H270" s="39">
        <v>0</v>
      </c>
      <c r="I270" s="39">
        <v>25</v>
      </c>
      <c r="J270" s="39">
        <v>1004.5</v>
      </c>
      <c r="K270" s="39">
        <v>1064</v>
      </c>
      <c r="L270" s="39">
        <v>2481.5</v>
      </c>
      <c r="M270" s="39">
        <v>2485</v>
      </c>
      <c r="N270" s="39">
        <v>402.5</v>
      </c>
      <c r="O270" s="39">
        <v>11028.03</v>
      </c>
      <c r="P270" s="40">
        <f t="shared" si="42"/>
        <v>13121.53</v>
      </c>
      <c r="Q270" s="40">
        <f t="shared" si="43"/>
        <v>21878.47</v>
      </c>
      <c r="R270" s="11">
        <v>4254</v>
      </c>
      <c r="S270" s="11">
        <v>4260</v>
      </c>
    </row>
    <row r="271" spans="2:19" s="56" customFormat="1" x14ac:dyDescent="0.2">
      <c r="B271" s="4"/>
      <c r="C271" s="4"/>
      <c r="D271" s="4"/>
      <c r="E271" s="4"/>
      <c r="F271" s="4"/>
      <c r="G271" s="41"/>
      <c r="H271" s="42"/>
      <c r="I271" s="42"/>
      <c r="J271" s="42"/>
      <c r="K271" s="42"/>
      <c r="L271" s="42"/>
      <c r="M271" s="42"/>
      <c r="N271" s="42"/>
      <c r="O271" s="42"/>
      <c r="P271" s="40"/>
      <c r="Q271" s="40"/>
      <c r="R271" s="13"/>
      <c r="S271" s="13"/>
    </row>
    <row r="272" spans="2:19" s="56" customFormat="1" x14ac:dyDescent="0.2">
      <c r="B272" s="33" t="s">
        <v>257</v>
      </c>
      <c r="C272" s="5" t="s">
        <v>87</v>
      </c>
      <c r="D272" s="2" t="s">
        <v>258</v>
      </c>
      <c r="E272" s="5" t="s">
        <v>18</v>
      </c>
      <c r="F272" s="2" t="s">
        <v>19</v>
      </c>
      <c r="G272" s="39">
        <v>50000</v>
      </c>
      <c r="H272" s="39">
        <v>1854</v>
      </c>
      <c r="I272" s="39">
        <v>25</v>
      </c>
      <c r="J272" s="39">
        <v>1435</v>
      </c>
      <c r="K272" s="39">
        <v>1520</v>
      </c>
      <c r="L272" s="39">
        <v>3545</v>
      </c>
      <c r="M272" s="39">
        <v>3550</v>
      </c>
      <c r="N272" s="39">
        <v>575</v>
      </c>
      <c r="O272" s="39">
        <v>4109.32</v>
      </c>
      <c r="P272" s="40">
        <f t="shared" si="38"/>
        <v>8943.32</v>
      </c>
      <c r="Q272" s="40">
        <f t="shared" si="39"/>
        <v>41056.68</v>
      </c>
      <c r="R272" s="11">
        <v>3545</v>
      </c>
      <c r="S272" s="11">
        <v>3550</v>
      </c>
    </row>
    <row r="273" spans="2:19" s="56" customFormat="1" x14ac:dyDescent="0.2">
      <c r="B273" s="7" t="s">
        <v>468</v>
      </c>
      <c r="C273" s="2" t="s">
        <v>87</v>
      </c>
      <c r="D273" s="2" t="s">
        <v>519</v>
      </c>
      <c r="E273" s="2" t="s">
        <v>18</v>
      </c>
      <c r="F273" s="2" t="s">
        <v>19</v>
      </c>
      <c r="G273" s="39">
        <v>33000</v>
      </c>
      <c r="H273" s="39">
        <v>0</v>
      </c>
      <c r="I273" s="39">
        <v>25</v>
      </c>
      <c r="J273" s="39">
        <v>947.1</v>
      </c>
      <c r="K273" s="39">
        <v>1003.2</v>
      </c>
      <c r="L273" s="39">
        <v>2339.6999999999998</v>
      </c>
      <c r="M273" s="39">
        <v>2343</v>
      </c>
      <c r="N273" s="39">
        <v>379.5</v>
      </c>
      <c r="O273" s="39">
        <v>1677.45</v>
      </c>
      <c r="P273" s="40">
        <f>H273+I273+J273+K273+O273</f>
        <v>3652.75</v>
      </c>
      <c r="Q273" s="40">
        <f>G273-P273</f>
        <v>29347.25</v>
      </c>
      <c r="R273" s="11">
        <v>2339.6999999999998</v>
      </c>
      <c r="S273" s="11">
        <v>2343</v>
      </c>
    </row>
    <row r="274" spans="2:19" s="56" customFormat="1" x14ac:dyDescent="0.2">
      <c r="B274" s="7" t="s">
        <v>129</v>
      </c>
      <c r="C274" s="2" t="s">
        <v>87</v>
      </c>
      <c r="D274" s="2" t="s">
        <v>519</v>
      </c>
      <c r="E274" s="2" t="s">
        <v>18</v>
      </c>
      <c r="F274" s="2" t="s">
        <v>19</v>
      </c>
      <c r="G274" s="39">
        <v>35000</v>
      </c>
      <c r="H274" s="39">
        <v>0</v>
      </c>
      <c r="I274" s="39">
        <v>25</v>
      </c>
      <c r="J274" s="39">
        <v>1004.5</v>
      </c>
      <c r="K274" s="39">
        <v>1064</v>
      </c>
      <c r="L274" s="39">
        <v>2481.5</v>
      </c>
      <c r="M274" s="39">
        <v>2485</v>
      </c>
      <c r="N274" s="39">
        <v>402.5</v>
      </c>
      <c r="O274" s="39">
        <v>15460.79</v>
      </c>
      <c r="P274" s="40">
        <f t="shared" si="38"/>
        <v>17554.29</v>
      </c>
      <c r="Q274" s="40">
        <f t="shared" si="39"/>
        <v>17445.71</v>
      </c>
      <c r="R274" s="11">
        <v>2481.5</v>
      </c>
      <c r="S274" s="11">
        <v>2485</v>
      </c>
    </row>
    <row r="275" spans="2:19" s="56" customFormat="1" x14ac:dyDescent="0.2">
      <c r="B275" s="7" t="s">
        <v>486</v>
      </c>
      <c r="C275" s="2" t="s">
        <v>87</v>
      </c>
      <c r="D275" s="2" t="s">
        <v>520</v>
      </c>
      <c r="E275" s="2" t="s">
        <v>18</v>
      </c>
      <c r="F275" s="2" t="s">
        <v>19</v>
      </c>
      <c r="G275" s="39">
        <v>33000</v>
      </c>
      <c r="H275" s="39">
        <v>0</v>
      </c>
      <c r="I275" s="39">
        <v>25</v>
      </c>
      <c r="J275" s="39">
        <v>947.1</v>
      </c>
      <c r="K275" s="39">
        <v>1003.2</v>
      </c>
      <c r="L275" s="39">
        <v>2339.6999999999998</v>
      </c>
      <c r="M275" s="39">
        <v>2343</v>
      </c>
      <c r="N275" s="39">
        <v>379.5</v>
      </c>
      <c r="O275" s="39">
        <v>100</v>
      </c>
      <c r="P275" s="40">
        <f t="shared" si="38"/>
        <v>2075.3000000000002</v>
      </c>
      <c r="Q275" s="40">
        <f t="shared" si="39"/>
        <v>30924.7</v>
      </c>
      <c r="R275" s="11">
        <v>2339.6999999999998</v>
      </c>
      <c r="S275" s="11">
        <v>2343</v>
      </c>
    </row>
    <row r="276" spans="2:19" s="56" customFormat="1" x14ac:dyDescent="0.2">
      <c r="B276" s="4"/>
      <c r="C276" s="4"/>
      <c r="D276" s="4"/>
      <c r="E276" s="4"/>
      <c r="F276" s="4"/>
      <c r="G276" s="41"/>
      <c r="H276" s="42"/>
      <c r="I276" s="42"/>
      <c r="J276" s="42"/>
      <c r="K276" s="42"/>
      <c r="L276" s="42"/>
      <c r="M276" s="42"/>
      <c r="N276" s="42"/>
      <c r="O276" s="42"/>
      <c r="P276" s="40"/>
      <c r="Q276" s="40"/>
      <c r="R276" s="13"/>
      <c r="S276" s="13"/>
    </row>
    <row r="277" spans="2:19" s="56" customFormat="1" x14ac:dyDescent="0.2">
      <c r="B277" s="2" t="s">
        <v>485</v>
      </c>
      <c r="C277" s="2" t="s">
        <v>172</v>
      </c>
      <c r="D277" s="2" t="s">
        <v>173</v>
      </c>
      <c r="E277" s="2" t="s">
        <v>18</v>
      </c>
      <c r="F277" s="2" t="s">
        <v>22</v>
      </c>
      <c r="G277" s="39">
        <v>50000</v>
      </c>
      <c r="H277" s="39">
        <v>1854</v>
      </c>
      <c r="I277" s="39">
        <v>25</v>
      </c>
      <c r="J277" s="39">
        <v>1435</v>
      </c>
      <c r="K277" s="39">
        <v>1520</v>
      </c>
      <c r="L277" s="39">
        <v>3545</v>
      </c>
      <c r="M277" s="39">
        <v>3550</v>
      </c>
      <c r="N277" s="39">
        <v>575</v>
      </c>
      <c r="O277" s="39">
        <v>100</v>
      </c>
      <c r="P277" s="40">
        <f t="shared" si="38"/>
        <v>4934</v>
      </c>
      <c r="Q277" s="40">
        <f t="shared" si="39"/>
        <v>45066</v>
      </c>
      <c r="R277" s="11">
        <v>3545</v>
      </c>
      <c r="S277" s="11">
        <v>3550</v>
      </c>
    </row>
    <row r="278" spans="2:19" s="56" customFormat="1" x14ac:dyDescent="0.2">
      <c r="B278" s="4"/>
      <c r="C278" s="4"/>
      <c r="D278" s="4"/>
      <c r="E278" s="4"/>
      <c r="F278" s="4"/>
      <c r="G278" s="41"/>
      <c r="H278" s="42"/>
      <c r="I278" s="42"/>
      <c r="J278" s="42"/>
      <c r="K278" s="42"/>
      <c r="L278" s="42"/>
      <c r="M278" s="42"/>
      <c r="N278" s="42"/>
      <c r="O278" s="42"/>
      <c r="P278" s="40"/>
      <c r="Q278" s="40"/>
      <c r="R278" s="13"/>
      <c r="S278" s="13"/>
    </row>
    <row r="279" spans="2:19" s="56" customFormat="1" x14ac:dyDescent="0.2">
      <c r="B279" s="2" t="s">
        <v>218</v>
      </c>
      <c r="C279" s="2" t="s">
        <v>163</v>
      </c>
      <c r="D279" s="2" t="s">
        <v>164</v>
      </c>
      <c r="E279" s="2" t="s">
        <v>18</v>
      </c>
      <c r="F279" s="2" t="s">
        <v>22</v>
      </c>
      <c r="G279" s="39">
        <v>22050</v>
      </c>
      <c r="H279" s="39">
        <v>0</v>
      </c>
      <c r="I279" s="39">
        <v>25</v>
      </c>
      <c r="J279" s="39">
        <v>632.84</v>
      </c>
      <c r="K279" s="39">
        <v>670.32</v>
      </c>
      <c r="L279" s="39">
        <v>1563.35</v>
      </c>
      <c r="M279" s="39">
        <v>1565.55</v>
      </c>
      <c r="N279" s="39">
        <v>253.58</v>
      </c>
      <c r="O279" s="39">
        <v>7839.48</v>
      </c>
      <c r="P279" s="40">
        <f t="shared" ref="P279:P341" si="44">H279+I279+J279+K279+O279</f>
        <v>9167.64</v>
      </c>
      <c r="Q279" s="40">
        <f t="shared" ref="Q279:Q340" si="45">G279-P279</f>
        <v>12882.36</v>
      </c>
      <c r="R279" s="11">
        <v>1563.35</v>
      </c>
      <c r="S279" s="11">
        <v>1565.55</v>
      </c>
    </row>
    <row r="280" spans="2:19" s="56" customFormat="1" x14ac:dyDescent="0.2">
      <c r="B280" s="2" t="s">
        <v>441</v>
      </c>
      <c r="C280" s="2" t="s">
        <v>163</v>
      </c>
      <c r="D280" s="2" t="s">
        <v>164</v>
      </c>
      <c r="E280" s="2" t="s">
        <v>18</v>
      </c>
      <c r="F280" s="2" t="s">
        <v>22</v>
      </c>
      <c r="G280" s="39">
        <v>10000</v>
      </c>
      <c r="H280" s="39">
        <v>0</v>
      </c>
      <c r="I280" s="39">
        <v>25</v>
      </c>
      <c r="J280" s="39">
        <v>287</v>
      </c>
      <c r="K280" s="39">
        <v>304</v>
      </c>
      <c r="L280" s="39">
        <v>709</v>
      </c>
      <c r="M280" s="39">
        <v>710</v>
      </c>
      <c r="N280" s="39">
        <v>115</v>
      </c>
      <c r="O280" s="39">
        <v>100</v>
      </c>
      <c r="P280" s="40">
        <f t="shared" si="44"/>
        <v>716</v>
      </c>
      <c r="Q280" s="40">
        <f t="shared" si="45"/>
        <v>9284</v>
      </c>
      <c r="R280" s="11">
        <v>709</v>
      </c>
      <c r="S280" s="11">
        <v>710</v>
      </c>
    </row>
    <row r="281" spans="2:19" s="56" customFormat="1" x14ac:dyDescent="0.2">
      <c r="B281" s="7" t="s">
        <v>487</v>
      </c>
      <c r="C281" s="2" t="s">
        <v>163</v>
      </c>
      <c r="D281" s="2" t="s">
        <v>164</v>
      </c>
      <c r="E281" s="2" t="s">
        <v>18</v>
      </c>
      <c r="F281" s="2" t="s">
        <v>22</v>
      </c>
      <c r="G281" s="39">
        <v>10000</v>
      </c>
      <c r="H281" s="39">
        <v>0</v>
      </c>
      <c r="I281" s="39">
        <v>25</v>
      </c>
      <c r="J281" s="39">
        <v>287</v>
      </c>
      <c r="K281" s="39">
        <v>304</v>
      </c>
      <c r="L281" s="39">
        <v>709</v>
      </c>
      <c r="M281" s="39">
        <v>710</v>
      </c>
      <c r="N281" s="39">
        <v>115</v>
      </c>
      <c r="O281" s="39">
        <v>3254.9</v>
      </c>
      <c r="P281" s="40">
        <f t="shared" si="44"/>
        <v>3870.9</v>
      </c>
      <c r="Q281" s="40">
        <f t="shared" si="45"/>
        <v>6129.1</v>
      </c>
      <c r="R281" s="11">
        <v>709</v>
      </c>
      <c r="S281" s="11">
        <v>710</v>
      </c>
    </row>
    <row r="282" spans="2:19" s="56" customFormat="1" x14ac:dyDescent="0.2">
      <c r="B282" s="7" t="s">
        <v>96</v>
      </c>
      <c r="C282" s="2" t="s">
        <v>97</v>
      </c>
      <c r="D282" s="2" t="s">
        <v>98</v>
      </c>
      <c r="E282" s="2" t="s">
        <v>18</v>
      </c>
      <c r="F282" s="2" t="s">
        <v>22</v>
      </c>
      <c r="G282" s="39">
        <v>20000</v>
      </c>
      <c r="H282" s="39">
        <v>0</v>
      </c>
      <c r="I282" s="39">
        <v>25</v>
      </c>
      <c r="J282" s="39">
        <v>574</v>
      </c>
      <c r="K282" s="39">
        <v>608</v>
      </c>
      <c r="L282" s="39">
        <v>1418</v>
      </c>
      <c r="M282" s="39">
        <v>1420</v>
      </c>
      <c r="N282" s="39">
        <v>230</v>
      </c>
      <c r="O282" s="39">
        <v>1677.45</v>
      </c>
      <c r="P282" s="40">
        <f t="shared" si="44"/>
        <v>2884.45</v>
      </c>
      <c r="Q282" s="40">
        <f t="shared" si="45"/>
        <v>17115.55</v>
      </c>
      <c r="R282" s="11">
        <v>1418</v>
      </c>
      <c r="S282" s="11">
        <v>1420</v>
      </c>
    </row>
    <row r="283" spans="2:19" s="56" customFormat="1" x14ac:dyDescent="0.2">
      <c r="B283" s="7" t="s">
        <v>149</v>
      </c>
      <c r="C283" s="2" t="s">
        <v>97</v>
      </c>
      <c r="D283" s="2" t="s">
        <v>150</v>
      </c>
      <c r="E283" s="2" t="s">
        <v>18</v>
      </c>
      <c r="F283" s="2" t="s">
        <v>22</v>
      </c>
      <c r="G283" s="39">
        <v>10000</v>
      </c>
      <c r="H283" s="39">
        <v>0</v>
      </c>
      <c r="I283" s="39">
        <v>25</v>
      </c>
      <c r="J283" s="39">
        <v>287</v>
      </c>
      <c r="K283" s="39">
        <v>304</v>
      </c>
      <c r="L283" s="39">
        <v>709</v>
      </c>
      <c r="M283" s="39">
        <v>710</v>
      </c>
      <c r="N283" s="39">
        <v>115</v>
      </c>
      <c r="O283" s="39">
        <v>0</v>
      </c>
      <c r="P283" s="40">
        <f t="shared" si="44"/>
        <v>616</v>
      </c>
      <c r="Q283" s="40">
        <f t="shared" si="45"/>
        <v>9384</v>
      </c>
      <c r="R283" s="11">
        <v>709</v>
      </c>
      <c r="S283" s="11">
        <v>710</v>
      </c>
    </row>
    <row r="284" spans="2:19" s="56" customFormat="1" x14ac:dyDescent="0.2">
      <c r="B284" s="2" t="s">
        <v>186</v>
      </c>
      <c r="C284" s="2" t="s">
        <v>97</v>
      </c>
      <c r="D284" s="2" t="s">
        <v>520</v>
      </c>
      <c r="E284" s="2" t="s">
        <v>18</v>
      </c>
      <c r="F284" s="2" t="s">
        <v>22</v>
      </c>
      <c r="G284" s="39">
        <v>15400</v>
      </c>
      <c r="H284" s="39">
        <v>0</v>
      </c>
      <c r="I284" s="39">
        <v>25</v>
      </c>
      <c r="J284" s="39">
        <v>441.98</v>
      </c>
      <c r="K284" s="39">
        <v>468.16</v>
      </c>
      <c r="L284" s="39">
        <v>1091.8599999999999</v>
      </c>
      <c r="M284" s="39">
        <v>1093.4000000000001</v>
      </c>
      <c r="N284" s="39">
        <v>177.1</v>
      </c>
      <c r="O284" s="39">
        <v>100</v>
      </c>
      <c r="P284" s="40">
        <f t="shared" si="44"/>
        <v>1035.1400000000001</v>
      </c>
      <c r="Q284" s="40">
        <f t="shared" si="45"/>
        <v>14364.86</v>
      </c>
      <c r="R284" s="11">
        <v>1091.8599999999999</v>
      </c>
      <c r="S284" s="11">
        <v>1093.4000000000001</v>
      </c>
    </row>
    <row r="285" spans="2:19" s="56" customFormat="1" x14ac:dyDescent="0.2">
      <c r="B285" s="7" t="s">
        <v>153</v>
      </c>
      <c r="C285" s="2" t="s">
        <v>67</v>
      </c>
      <c r="D285" s="2" t="s">
        <v>154</v>
      </c>
      <c r="E285" s="2" t="s">
        <v>18</v>
      </c>
      <c r="F285" s="2" t="s">
        <v>19</v>
      </c>
      <c r="G285" s="39">
        <v>37000</v>
      </c>
      <c r="H285" s="39">
        <v>19.25</v>
      </c>
      <c r="I285" s="39">
        <v>25</v>
      </c>
      <c r="J285" s="39">
        <v>1061.9000000000001</v>
      </c>
      <c r="K285" s="39">
        <v>1124.8</v>
      </c>
      <c r="L285" s="39">
        <v>2623.3</v>
      </c>
      <c r="M285" s="39">
        <v>2627</v>
      </c>
      <c r="N285" s="39">
        <v>425.5</v>
      </c>
      <c r="O285" s="39">
        <v>100</v>
      </c>
      <c r="P285" s="40">
        <f t="shared" si="44"/>
        <v>2330.9499999999998</v>
      </c>
      <c r="Q285" s="40">
        <f t="shared" si="45"/>
        <v>34669.050000000003</v>
      </c>
      <c r="R285" s="11">
        <v>2623.3</v>
      </c>
      <c r="S285" s="11">
        <v>2627</v>
      </c>
    </row>
    <row r="286" spans="2:19" s="56" customFormat="1" x14ac:dyDescent="0.2">
      <c r="B286" s="2" t="s">
        <v>411</v>
      </c>
      <c r="C286" s="2" t="s">
        <v>67</v>
      </c>
      <c r="D286" s="2" t="s">
        <v>523</v>
      </c>
      <c r="E286" s="2" t="s">
        <v>18</v>
      </c>
      <c r="F286" s="2" t="s">
        <v>22</v>
      </c>
      <c r="G286" s="39">
        <v>27000</v>
      </c>
      <c r="H286" s="39">
        <v>0</v>
      </c>
      <c r="I286" s="39">
        <v>25</v>
      </c>
      <c r="J286" s="39">
        <v>774.9</v>
      </c>
      <c r="K286" s="39">
        <v>820.8</v>
      </c>
      <c r="L286" s="39">
        <v>1914.3</v>
      </c>
      <c r="M286" s="39">
        <v>1917</v>
      </c>
      <c r="N286" s="39">
        <v>310.5</v>
      </c>
      <c r="O286" s="39">
        <v>5888.88</v>
      </c>
      <c r="P286" s="40">
        <f>H286+I286+J286+K286+O286</f>
        <v>7509.58</v>
      </c>
      <c r="Q286" s="40">
        <f>G286-P286</f>
        <v>19490.419999999998</v>
      </c>
      <c r="R286" s="11">
        <v>1914.3</v>
      </c>
      <c r="S286" s="11">
        <v>1917</v>
      </c>
    </row>
    <row r="287" spans="2:19" s="56" customFormat="1" x14ac:dyDescent="0.2">
      <c r="B287" s="2" t="s">
        <v>235</v>
      </c>
      <c r="C287" s="2" t="s">
        <v>67</v>
      </c>
      <c r="D287" s="2" t="s">
        <v>150</v>
      </c>
      <c r="E287" s="2" t="s">
        <v>18</v>
      </c>
      <c r="F287" s="2" t="s">
        <v>22</v>
      </c>
      <c r="G287" s="39">
        <v>15300</v>
      </c>
      <c r="H287" s="39">
        <v>0</v>
      </c>
      <c r="I287" s="39">
        <v>25</v>
      </c>
      <c r="J287" s="39">
        <v>439.11</v>
      </c>
      <c r="K287" s="39">
        <v>465.12</v>
      </c>
      <c r="L287" s="39">
        <v>1084.77</v>
      </c>
      <c r="M287" s="39">
        <v>1086.3</v>
      </c>
      <c r="N287" s="39">
        <v>175.95</v>
      </c>
      <c r="O287" s="39">
        <v>4679.84</v>
      </c>
      <c r="P287" s="40">
        <f t="shared" si="44"/>
        <v>5609.07</v>
      </c>
      <c r="Q287" s="40">
        <f t="shared" si="45"/>
        <v>9690.93</v>
      </c>
      <c r="R287" s="11">
        <v>1084.77</v>
      </c>
      <c r="S287" s="11">
        <v>1086.3</v>
      </c>
    </row>
    <row r="288" spans="2:19" s="56" customFormat="1" x14ac:dyDescent="0.2">
      <c r="B288" s="7" t="s">
        <v>85</v>
      </c>
      <c r="C288" s="2" t="s">
        <v>67</v>
      </c>
      <c r="D288" s="2" t="s">
        <v>519</v>
      </c>
      <c r="E288" s="2" t="s">
        <v>18</v>
      </c>
      <c r="F288" s="2" t="s">
        <v>22</v>
      </c>
      <c r="G288" s="39">
        <v>36068.94</v>
      </c>
      <c r="H288" s="39">
        <v>0</v>
      </c>
      <c r="I288" s="39">
        <v>25</v>
      </c>
      <c r="J288" s="39">
        <v>1035.18</v>
      </c>
      <c r="K288" s="39">
        <v>1096.5</v>
      </c>
      <c r="L288" s="39">
        <v>2557.29</v>
      </c>
      <c r="M288" s="39">
        <v>2560.89</v>
      </c>
      <c r="N288" s="39">
        <v>414.79</v>
      </c>
      <c r="O288" s="39">
        <v>11420.12</v>
      </c>
      <c r="P288" s="40">
        <f t="shared" si="44"/>
        <v>13576.800000000001</v>
      </c>
      <c r="Q288" s="40">
        <f t="shared" si="45"/>
        <v>22492.14</v>
      </c>
      <c r="R288" s="11">
        <v>2557.29</v>
      </c>
      <c r="S288" s="11">
        <v>2560.89</v>
      </c>
    </row>
    <row r="289" spans="2:19" s="56" customFormat="1" x14ac:dyDescent="0.2">
      <c r="B289" s="2" t="s">
        <v>436</v>
      </c>
      <c r="C289" s="2" t="s">
        <v>67</v>
      </c>
      <c r="D289" s="2" t="s">
        <v>58</v>
      </c>
      <c r="E289" s="2" t="s">
        <v>18</v>
      </c>
      <c r="F289" s="2" t="s">
        <v>19</v>
      </c>
      <c r="G289" s="39">
        <v>20000</v>
      </c>
      <c r="H289" s="39">
        <v>0</v>
      </c>
      <c r="I289" s="39">
        <v>25</v>
      </c>
      <c r="J289" s="39">
        <v>574</v>
      </c>
      <c r="K289" s="39">
        <v>608</v>
      </c>
      <c r="L289" s="39">
        <v>1418</v>
      </c>
      <c r="M289" s="39">
        <v>1420</v>
      </c>
      <c r="N289" s="39">
        <v>230</v>
      </c>
      <c r="O289" s="39">
        <v>5263.92</v>
      </c>
      <c r="P289" s="40">
        <f t="shared" si="44"/>
        <v>6470.92</v>
      </c>
      <c r="Q289" s="40">
        <f t="shared" si="45"/>
        <v>13529.08</v>
      </c>
      <c r="R289" s="11">
        <v>1418</v>
      </c>
      <c r="S289" s="11">
        <v>1420</v>
      </c>
    </row>
    <row r="290" spans="2:19" s="56" customFormat="1" x14ac:dyDescent="0.2">
      <c r="B290" s="2" t="s">
        <v>442</v>
      </c>
      <c r="C290" s="2" t="s">
        <v>67</v>
      </c>
      <c r="D290" s="2" t="s">
        <v>520</v>
      </c>
      <c r="E290" s="2" t="s">
        <v>18</v>
      </c>
      <c r="F290" s="2" t="s">
        <v>19</v>
      </c>
      <c r="G290" s="39">
        <v>24900</v>
      </c>
      <c r="H290" s="39">
        <v>0</v>
      </c>
      <c r="I290" s="39">
        <v>25</v>
      </c>
      <c r="J290" s="39">
        <v>714.63</v>
      </c>
      <c r="K290" s="39">
        <v>756.96</v>
      </c>
      <c r="L290" s="39">
        <v>1765.41</v>
      </c>
      <c r="M290" s="39">
        <v>1767.9</v>
      </c>
      <c r="N290" s="39">
        <v>286.35000000000002</v>
      </c>
      <c r="O290" s="39">
        <v>100</v>
      </c>
      <c r="P290" s="40">
        <f t="shared" si="44"/>
        <v>1596.5900000000001</v>
      </c>
      <c r="Q290" s="40">
        <f t="shared" si="45"/>
        <v>23303.41</v>
      </c>
      <c r="R290" s="11">
        <v>1559.8</v>
      </c>
      <c r="S290" s="11">
        <v>1562</v>
      </c>
    </row>
    <row r="291" spans="2:19" s="56" customFormat="1" x14ac:dyDescent="0.2">
      <c r="B291" s="7" t="s">
        <v>461</v>
      </c>
      <c r="C291" s="2" t="s">
        <v>67</v>
      </c>
      <c r="D291" s="2" t="s">
        <v>519</v>
      </c>
      <c r="E291" s="2" t="s">
        <v>18</v>
      </c>
      <c r="F291" s="2" t="s">
        <v>19</v>
      </c>
      <c r="G291" s="39">
        <v>27300</v>
      </c>
      <c r="H291" s="39">
        <v>0</v>
      </c>
      <c r="I291" s="39">
        <v>25</v>
      </c>
      <c r="J291" s="39">
        <v>783.51</v>
      </c>
      <c r="K291" s="39">
        <v>829.92</v>
      </c>
      <c r="L291" s="39">
        <v>1935.57</v>
      </c>
      <c r="M291" s="39">
        <v>1938.3</v>
      </c>
      <c r="N291" s="39">
        <v>313.95</v>
      </c>
      <c r="O291" s="39">
        <v>12445.72</v>
      </c>
      <c r="P291" s="40">
        <f t="shared" si="44"/>
        <v>14084.15</v>
      </c>
      <c r="Q291" s="40">
        <f t="shared" si="45"/>
        <v>13215.85</v>
      </c>
      <c r="R291" s="11">
        <v>1935.57</v>
      </c>
      <c r="S291" s="11">
        <v>1938.3</v>
      </c>
    </row>
    <row r="292" spans="2:19" s="56" customFormat="1" x14ac:dyDescent="0.2">
      <c r="B292" s="2" t="s">
        <v>460</v>
      </c>
      <c r="C292" s="2" t="s">
        <v>67</v>
      </c>
      <c r="D292" s="2" t="s">
        <v>520</v>
      </c>
      <c r="E292" s="2" t="s">
        <v>18</v>
      </c>
      <c r="F292" s="2" t="s">
        <v>22</v>
      </c>
      <c r="G292" s="39">
        <v>25000</v>
      </c>
      <c r="H292" s="39">
        <v>0</v>
      </c>
      <c r="I292" s="39">
        <v>25</v>
      </c>
      <c r="J292" s="39">
        <v>717.5</v>
      </c>
      <c r="K292" s="39">
        <v>760</v>
      </c>
      <c r="L292" s="39">
        <v>1772.5</v>
      </c>
      <c r="M292" s="39">
        <v>1775</v>
      </c>
      <c r="N292" s="39">
        <v>287.5</v>
      </c>
      <c r="O292" s="39">
        <v>100</v>
      </c>
      <c r="P292" s="40">
        <f t="shared" si="44"/>
        <v>1602.5</v>
      </c>
      <c r="Q292" s="40">
        <f t="shared" si="45"/>
        <v>23397.5</v>
      </c>
      <c r="R292" s="11">
        <v>1772.5</v>
      </c>
      <c r="S292" s="11">
        <v>1775</v>
      </c>
    </row>
    <row r="293" spans="2:19" s="56" customFormat="1" x14ac:dyDescent="0.2">
      <c r="B293" s="7" t="s">
        <v>136</v>
      </c>
      <c r="C293" s="2" t="s">
        <v>67</v>
      </c>
      <c r="D293" s="2" t="s">
        <v>520</v>
      </c>
      <c r="E293" s="2" t="s">
        <v>18</v>
      </c>
      <c r="F293" s="2" t="s">
        <v>19</v>
      </c>
      <c r="G293" s="39">
        <v>25000</v>
      </c>
      <c r="H293" s="39">
        <v>0</v>
      </c>
      <c r="I293" s="39">
        <v>25</v>
      </c>
      <c r="J293" s="39">
        <v>717.5</v>
      </c>
      <c r="K293" s="39">
        <v>760</v>
      </c>
      <c r="L293" s="39">
        <v>1772.5</v>
      </c>
      <c r="M293" s="39">
        <v>1775</v>
      </c>
      <c r="N293" s="39">
        <v>287.5</v>
      </c>
      <c r="O293" s="39">
        <v>10555.04</v>
      </c>
      <c r="P293" s="40">
        <f t="shared" si="44"/>
        <v>12057.54</v>
      </c>
      <c r="Q293" s="40">
        <f t="shared" si="45"/>
        <v>12942.46</v>
      </c>
      <c r="R293" s="11">
        <v>1610.24</v>
      </c>
      <c r="S293" s="11">
        <v>1612.51</v>
      </c>
    </row>
    <row r="294" spans="2:19" s="56" customFormat="1" x14ac:dyDescent="0.2">
      <c r="B294" s="7" t="s">
        <v>552</v>
      </c>
      <c r="C294" s="2" t="s">
        <v>67</v>
      </c>
      <c r="D294" s="2" t="s">
        <v>150</v>
      </c>
      <c r="E294" s="2" t="s">
        <v>18</v>
      </c>
      <c r="F294" s="2" t="s">
        <v>19</v>
      </c>
      <c r="G294" s="39">
        <v>20000</v>
      </c>
      <c r="H294" s="39">
        <v>0</v>
      </c>
      <c r="I294" s="39">
        <v>25</v>
      </c>
      <c r="J294" s="39">
        <v>574</v>
      </c>
      <c r="K294" s="39">
        <v>608</v>
      </c>
      <c r="L294" s="39">
        <v>1418</v>
      </c>
      <c r="M294" s="39">
        <v>1420</v>
      </c>
      <c r="N294" s="39">
        <v>230</v>
      </c>
      <c r="O294" s="39">
        <v>0</v>
      </c>
      <c r="P294" s="40">
        <f t="shared" si="44"/>
        <v>1207</v>
      </c>
      <c r="Q294" s="40">
        <f t="shared" si="45"/>
        <v>18793</v>
      </c>
      <c r="R294" s="11"/>
      <c r="S294" s="11"/>
    </row>
    <row r="295" spans="2:19" s="56" customFormat="1" x14ac:dyDescent="0.2">
      <c r="B295" s="7" t="s">
        <v>443</v>
      </c>
      <c r="C295" s="2" t="s">
        <v>38</v>
      </c>
      <c r="D295" s="2" t="s">
        <v>39</v>
      </c>
      <c r="E295" s="2" t="s">
        <v>18</v>
      </c>
      <c r="F295" s="2" t="s">
        <v>22</v>
      </c>
      <c r="G295" s="39">
        <v>24331.19</v>
      </c>
      <c r="H295" s="39">
        <v>0</v>
      </c>
      <c r="I295" s="39">
        <v>25</v>
      </c>
      <c r="J295" s="39">
        <v>698.31</v>
      </c>
      <c r="K295" s="39">
        <v>739.67</v>
      </c>
      <c r="L295" s="39">
        <v>1725.08</v>
      </c>
      <c r="M295" s="39">
        <v>1727.51</v>
      </c>
      <c r="N295" s="39">
        <v>279.81</v>
      </c>
      <c r="O295" s="39">
        <v>3254.9</v>
      </c>
      <c r="P295" s="40">
        <f t="shared" si="44"/>
        <v>4717.88</v>
      </c>
      <c r="Q295" s="40">
        <f t="shared" si="45"/>
        <v>19613.309999999998</v>
      </c>
      <c r="R295" s="11">
        <v>1725.08</v>
      </c>
      <c r="S295" s="11">
        <v>1727.51</v>
      </c>
    </row>
    <row r="296" spans="2:19" s="56" customFormat="1" x14ac:dyDescent="0.2">
      <c r="B296" s="33" t="s">
        <v>444</v>
      </c>
      <c r="C296" s="5" t="s">
        <v>38</v>
      </c>
      <c r="D296" s="5" t="s">
        <v>520</v>
      </c>
      <c r="E296" s="2" t="s">
        <v>18</v>
      </c>
      <c r="F296" s="2" t="s">
        <v>22</v>
      </c>
      <c r="G296" s="39">
        <v>19800</v>
      </c>
      <c r="H296" s="39">
        <v>0</v>
      </c>
      <c r="I296" s="39">
        <v>25</v>
      </c>
      <c r="J296" s="39">
        <v>568.26</v>
      </c>
      <c r="K296" s="39">
        <v>601.91999999999996</v>
      </c>
      <c r="L296" s="39">
        <v>1403.82</v>
      </c>
      <c r="M296" s="39">
        <v>1405.8</v>
      </c>
      <c r="N296" s="39">
        <v>227.7</v>
      </c>
      <c r="O296" s="39">
        <v>100</v>
      </c>
      <c r="P296" s="40">
        <f t="shared" si="44"/>
        <v>1295.1799999999998</v>
      </c>
      <c r="Q296" s="40">
        <f t="shared" si="45"/>
        <v>18504.82</v>
      </c>
      <c r="R296" s="11">
        <v>1403.82</v>
      </c>
      <c r="S296" s="11">
        <v>1405.8</v>
      </c>
    </row>
    <row r="297" spans="2:19" s="56" customFormat="1" x14ac:dyDescent="0.2">
      <c r="B297" s="7" t="s">
        <v>445</v>
      </c>
      <c r="C297" s="2" t="s">
        <v>38</v>
      </c>
      <c r="D297" s="2" t="s">
        <v>39</v>
      </c>
      <c r="E297" s="2" t="s">
        <v>18</v>
      </c>
      <c r="F297" s="2" t="s">
        <v>22</v>
      </c>
      <c r="G297" s="39">
        <v>10000</v>
      </c>
      <c r="H297" s="39">
        <v>0</v>
      </c>
      <c r="I297" s="39">
        <v>25</v>
      </c>
      <c r="J297" s="39">
        <v>287</v>
      </c>
      <c r="K297" s="39">
        <v>304</v>
      </c>
      <c r="L297" s="39">
        <v>709</v>
      </c>
      <c r="M297" s="39">
        <v>710</v>
      </c>
      <c r="N297" s="39">
        <v>115</v>
      </c>
      <c r="O297" s="39">
        <v>100</v>
      </c>
      <c r="P297" s="40">
        <f t="shared" si="44"/>
        <v>716</v>
      </c>
      <c r="Q297" s="40">
        <f t="shared" si="45"/>
        <v>9284</v>
      </c>
      <c r="R297" s="11">
        <v>709</v>
      </c>
      <c r="S297" s="11">
        <v>710</v>
      </c>
    </row>
    <row r="298" spans="2:19" s="56" customFormat="1" x14ac:dyDescent="0.2">
      <c r="B298" s="7" t="s">
        <v>458</v>
      </c>
      <c r="C298" s="5" t="s">
        <v>94</v>
      </c>
      <c r="D298" s="2" t="s">
        <v>519</v>
      </c>
      <c r="E298" s="2" t="s">
        <v>18</v>
      </c>
      <c r="F298" s="2" t="s">
        <v>22</v>
      </c>
      <c r="G298" s="39">
        <v>24150</v>
      </c>
      <c r="H298" s="39">
        <v>0</v>
      </c>
      <c r="I298" s="39">
        <v>25</v>
      </c>
      <c r="J298" s="39">
        <v>693.11</v>
      </c>
      <c r="K298" s="39">
        <v>734.16</v>
      </c>
      <c r="L298" s="39">
        <v>1712.24</v>
      </c>
      <c r="M298" s="39">
        <v>1714.65</v>
      </c>
      <c r="N298" s="39">
        <v>277.73</v>
      </c>
      <c r="O298" s="39">
        <v>100</v>
      </c>
      <c r="P298" s="40">
        <f t="shared" si="44"/>
        <v>1552.27</v>
      </c>
      <c r="Q298" s="40">
        <f t="shared" si="45"/>
        <v>22597.73</v>
      </c>
      <c r="R298" s="11">
        <v>1712.24</v>
      </c>
      <c r="S298" s="11">
        <v>1714.65</v>
      </c>
    </row>
    <row r="299" spans="2:19" s="56" customFormat="1" x14ac:dyDescent="0.2">
      <c r="B299" s="2" t="s">
        <v>456</v>
      </c>
      <c r="C299" s="2" t="s">
        <v>94</v>
      </c>
      <c r="D299" s="2" t="s">
        <v>263</v>
      </c>
      <c r="E299" s="2" t="s">
        <v>18</v>
      </c>
      <c r="F299" s="2" t="s">
        <v>22</v>
      </c>
      <c r="G299" s="39">
        <v>10000</v>
      </c>
      <c r="H299" s="39">
        <v>0</v>
      </c>
      <c r="I299" s="39">
        <v>25</v>
      </c>
      <c r="J299" s="39">
        <v>287</v>
      </c>
      <c r="K299" s="39">
        <v>304</v>
      </c>
      <c r="L299" s="39">
        <v>709</v>
      </c>
      <c r="M299" s="39">
        <v>710</v>
      </c>
      <c r="N299" s="39">
        <v>115</v>
      </c>
      <c r="O299" s="39">
        <v>100</v>
      </c>
      <c r="P299" s="40">
        <f t="shared" si="44"/>
        <v>716</v>
      </c>
      <c r="Q299" s="40">
        <f t="shared" si="45"/>
        <v>9284</v>
      </c>
      <c r="R299" s="11">
        <v>709</v>
      </c>
      <c r="S299" s="11">
        <v>710</v>
      </c>
    </row>
    <row r="300" spans="2:19" s="56" customFormat="1" x14ac:dyDescent="0.2">
      <c r="B300" s="2" t="s">
        <v>231</v>
      </c>
      <c r="C300" s="2" t="s">
        <v>94</v>
      </c>
      <c r="D300" s="2" t="s">
        <v>263</v>
      </c>
      <c r="E300" s="2" t="s">
        <v>18</v>
      </c>
      <c r="F300" s="2" t="s">
        <v>19</v>
      </c>
      <c r="G300" s="39">
        <v>12000</v>
      </c>
      <c r="H300" s="39">
        <v>0</v>
      </c>
      <c r="I300" s="39">
        <v>25</v>
      </c>
      <c r="J300" s="39">
        <v>344.4</v>
      </c>
      <c r="K300" s="39">
        <v>364.8</v>
      </c>
      <c r="L300" s="39">
        <v>850.8</v>
      </c>
      <c r="M300" s="39">
        <v>852</v>
      </c>
      <c r="N300" s="39">
        <v>138</v>
      </c>
      <c r="O300" s="39">
        <v>100</v>
      </c>
      <c r="P300" s="40">
        <f t="shared" si="44"/>
        <v>834.2</v>
      </c>
      <c r="Q300" s="40">
        <f t="shared" si="45"/>
        <v>11165.8</v>
      </c>
      <c r="R300" s="11">
        <v>850.8</v>
      </c>
      <c r="S300" s="11">
        <v>852</v>
      </c>
    </row>
    <row r="301" spans="2:19" s="56" customFormat="1" x14ac:dyDescent="0.2">
      <c r="B301" s="2" t="s">
        <v>249</v>
      </c>
      <c r="C301" s="2" t="s">
        <v>94</v>
      </c>
      <c r="D301" s="2" t="s">
        <v>263</v>
      </c>
      <c r="E301" s="2" t="s">
        <v>18</v>
      </c>
      <c r="F301" s="2" t="s">
        <v>19</v>
      </c>
      <c r="G301" s="39">
        <v>10000</v>
      </c>
      <c r="H301" s="39">
        <v>0</v>
      </c>
      <c r="I301" s="39">
        <v>25</v>
      </c>
      <c r="J301" s="39">
        <v>287</v>
      </c>
      <c r="K301" s="39">
        <v>304</v>
      </c>
      <c r="L301" s="39">
        <v>709</v>
      </c>
      <c r="M301" s="39">
        <v>710</v>
      </c>
      <c r="N301" s="39">
        <v>115</v>
      </c>
      <c r="O301" s="39">
        <v>0</v>
      </c>
      <c r="P301" s="40">
        <f t="shared" si="44"/>
        <v>616</v>
      </c>
      <c r="Q301" s="40">
        <f t="shared" si="45"/>
        <v>9384</v>
      </c>
      <c r="R301" s="11">
        <v>709</v>
      </c>
      <c r="S301" s="11">
        <v>710</v>
      </c>
    </row>
    <row r="302" spans="2:19" s="56" customFormat="1" x14ac:dyDescent="0.2">
      <c r="B302" s="2" t="s">
        <v>459</v>
      </c>
      <c r="C302" s="2" t="s">
        <v>86</v>
      </c>
      <c r="D302" s="2" t="s">
        <v>542</v>
      </c>
      <c r="E302" s="2" t="s">
        <v>18</v>
      </c>
      <c r="F302" s="2" t="s">
        <v>22</v>
      </c>
      <c r="G302" s="39">
        <v>40000</v>
      </c>
      <c r="H302" s="39">
        <v>206.03</v>
      </c>
      <c r="I302" s="39">
        <v>25</v>
      </c>
      <c r="J302" s="39">
        <v>1148</v>
      </c>
      <c r="K302" s="39">
        <v>1216</v>
      </c>
      <c r="L302" s="39">
        <v>2836</v>
      </c>
      <c r="M302" s="39">
        <v>2840</v>
      </c>
      <c r="N302" s="39">
        <v>460</v>
      </c>
      <c r="O302" s="39">
        <v>1677.45</v>
      </c>
      <c r="P302" s="40">
        <f t="shared" si="44"/>
        <v>4272.4799999999996</v>
      </c>
      <c r="Q302" s="40">
        <f t="shared" si="45"/>
        <v>35727.520000000004</v>
      </c>
      <c r="R302" s="11">
        <v>2836</v>
      </c>
      <c r="S302" s="11">
        <v>2840</v>
      </c>
    </row>
    <row r="303" spans="2:19" s="56" customFormat="1" x14ac:dyDescent="0.2">
      <c r="B303" s="5" t="s">
        <v>541</v>
      </c>
      <c r="C303" s="2" t="s">
        <v>86</v>
      </c>
      <c r="D303" s="2" t="s">
        <v>188</v>
      </c>
      <c r="E303" s="5" t="s">
        <v>18</v>
      </c>
      <c r="F303" s="5" t="s">
        <v>19</v>
      </c>
      <c r="G303" s="45">
        <v>12000</v>
      </c>
      <c r="H303" s="45">
        <v>0</v>
      </c>
      <c r="I303" s="45">
        <v>25</v>
      </c>
      <c r="J303" s="45">
        <v>344.4</v>
      </c>
      <c r="K303" s="45">
        <v>364.8</v>
      </c>
      <c r="L303" s="45">
        <v>850.8</v>
      </c>
      <c r="M303" s="45">
        <v>852</v>
      </c>
      <c r="N303" s="45">
        <v>138</v>
      </c>
      <c r="O303" s="45">
        <v>0</v>
      </c>
      <c r="P303" s="45">
        <f t="shared" si="44"/>
        <v>734.2</v>
      </c>
      <c r="Q303" s="45">
        <f t="shared" si="45"/>
        <v>11265.8</v>
      </c>
      <c r="R303" s="12"/>
      <c r="S303" s="12"/>
    </row>
    <row r="304" spans="2:19" s="56" customFormat="1" x14ac:dyDescent="0.2">
      <c r="B304" s="2" t="s">
        <v>244</v>
      </c>
      <c r="C304" s="2" t="s">
        <v>86</v>
      </c>
      <c r="D304" s="2" t="s">
        <v>188</v>
      </c>
      <c r="E304" s="2" t="s">
        <v>18</v>
      </c>
      <c r="F304" s="2" t="s">
        <v>19</v>
      </c>
      <c r="G304" s="39">
        <v>14000</v>
      </c>
      <c r="H304" s="39">
        <v>0</v>
      </c>
      <c r="I304" s="39">
        <v>25</v>
      </c>
      <c r="J304" s="39">
        <v>401.8</v>
      </c>
      <c r="K304" s="39">
        <v>425.6</v>
      </c>
      <c r="L304" s="39">
        <v>992.6</v>
      </c>
      <c r="M304" s="39">
        <v>994</v>
      </c>
      <c r="N304" s="39">
        <v>161</v>
      </c>
      <c r="O304" s="39">
        <v>0</v>
      </c>
      <c r="P304" s="40">
        <f t="shared" si="44"/>
        <v>852.40000000000009</v>
      </c>
      <c r="Q304" s="40">
        <f t="shared" si="45"/>
        <v>13147.6</v>
      </c>
      <c r="R304" s="11">
        <v>709</v>
      </c>
      <c r="S304" s="11">
        <v>710</v>
      </c>
    </row>
    <row r="305" spans="2:19" s="56" customFormat="1" x14ac:dyDescent="0.2">
      <c r="B305" s="29" t="s">
        <v>265</v>
      </c>
      <c r="C305" s="2" t="s">
        <v>86</v>
      </c>
      <c r="D305" s="2" t="s">
        <v>188</v>
      </c>
      <c r="E305" s="5" t="s">
        <v>18</v>
      </c>
      <c r="F305" s="2" t="s">
        <v>19</v>
      </c>
      <c r="G305" s="40">
        <v>14000</v>
      </c>
      <c r="H305" s="39">
        <v>0</v>
      </c>
      <c r="I305" s="39">
        <v>25</v>
      </c>
      <c r="J305" s="40">
        <v>401.8</v>
      </c>
      <c r="K305" s="40">
        <v>425.6</v>
      </c>
      <c r="L305" s="40">
        <v>992.6</v>
      </c>
      <c r="M305" s="40">
        <v>994</v>
      </c>
      <c r="N305" s="40">
        <v>161</v>
      </c>
      <c r="O305" s="39">
        <v>0</v>
      </c>
      <c r="P305" s="40">
        <f t="shared" si="44"/>
        <v>852.40000000000009</v>
      </c>
      <c r="Q305" s="40">
        <f t="shared" si="45"/>
        <v>13147.6</v>
      </c>
      <c r="R305" s="10">
        <v>857.89</v>
      </c>
      <c r="S305" s="10">
        <v>859.1</v>
      </c>
    </row>
    <row r="306" spans="2:19" s="56" customFormat="1" ht="13.5" customHeight="1" x14ac:dyDescent="0.2">
      <c r="B306" s="8"/>
      <c r="C306" s="6"/>
      <c r="F306" s="4"/>
      <c r="G306" s="50"/>
      <c r="H306" s="42"/>
      <c r="I306" s="42"/>
      <c r="J306" s="43"/>
      <c r="K306" s="43"/>
      <c r="L306" s="43"/>
      <c r="M306" s="43"/>
      <c r="N306" s="43"/>
      <c r="O306" s="42"/>
      <c r="P306" s="40"/>
      <c r="Q306" s="40"/>
      <c r="R306" s="14"/>
      <c r="S306" s="14"/>
    </row>
    <row r="307" spans="2:19" s="56" customFormat="1" ht="13.5" customHeight="1" x14ac:dyDescent="0.2">
      <c r="B307" s="29" t="s">
        <v>455</v>
      </c>
      <c r="C307" s="2" t="s">
        <v>267</v>
      </c>
      <c r="D307" s="5" t="s">
        <v>511</v>
      </c>
      <c r="E307" s="2" t="s">
        <v>18</v>
      </c>
      <c r="F307" s="2" t="s">
        <v>19</v>
      </c>
      <c r="G307" s="40">
        <v>51282.400000000001</v>
      </c>
      <c r="H307" s="40">
        <v>1798.38</v>
      </c>
      <c r="I307" s="39">
        <v>25</v>
      </c>
      <c r="J307" s="40">
        <v>1471.8</v>
      </c>
      <c r="K307" s="40">
        <v>1558.98</v>
      </c>
      <c r="L307" s="40">
        <v>3635.92</v>
      </c>
      <c r="M307" s="40">
        <v>3641.05</v>
      </c>
      <c r="N307" s="40">
        <v>589.75</v>
      </c>
      <c r="O307" s="40">
        <v>15158.48</v>
      </c>
      <c r="P307" s="40">
        <f t="shared" si="44"/>
        <v>20012.64</v>
      </c>
      <c r="Q307" s="40">
        <f t="shared" si="45"/>
        <v>31269.760000000002</v>
      </c>
      <c r="R307" s="10">
        <v>3635.92</v>
      </c>
      <c r="S307" s="10">
        <v>3641.05</v>
      </c>
    </row>
    <row r="308" spans="2:19" s="56" customFormat="1" x14ac:dyDescent="0.2">
      <c r="B308" s="2" t="s">
        <v>279</v>
      </c>
      <c r="C308" s="2" t="s">
        <v>267</v>
      </c>
      <c r="D308" s="2" t="s">
        <v>282</v>
      </c>
      <c r="E308" s="2" t="s">
        <v>18</v>
      </c>
      <c r="F308" s="2" t="s">
        <v>19</v>
      </c>
      <c r="G308" s="39">
        <v>22000</v>
      </c>
      <c r="H308" s="39">
        <v>0</v>
      </c>
      <c r="I308" s="39">
        <v>25</v>
      </c>
      <c r="J308" s="39">
        <v>631.4</v>
      </c>
      <c r="K308" s="39">
        <v>668.8</v>
      </c>
      <c r="L308" s="39">
        <v>1559.8</v>
      </c>
      <c r="M308" s="39">
        <v>1562</v>
      </c>
      <c r="N308" s="39">
        <v>253</v>
      </c>
      <c r="O308" s="39">
        <v>4400</v>
      </c>
      <c r="P308" s="40">
        <f>H308+I308+J308+K308+O308</f>
        <v>5725.2</v>
      </c>
      <c r="Q308" s="40">
        <f>G308-P308</f>
        <v>16274.8</v>
      </c>
      <c r="R308" s="11">
        <v>1559.8</v>
      </c>
      <c r="S308" s="11">
        <v>1562</v>
      </c>
    </row>
    <row r="309" spans="2:19" s="56" customFormat="1" x14ac:dyDescent="0.2">
      <c r="B309" s="7" t="s">
        <v>516</v>
      </c>
      <c r="C309" s="2" t="s">
        <v>275</v>
      </c>
      <c r="D309" s="2" t="s">
        <v>134</v>
      </c>
      <c r="E309" s="2" t="s">
        <v>18</v>
      </c>
      <c r="F309" s="2" t="s">
        <v>19</v>
      </c>
      <c r="G309" s="39">
        <v>31500</v>
      </c>
      <c r="H309" s="39">
        <v>0</v>
      </c>
      <c r="I309" s="39">
        <v>25</v>
      </c>
      <c r="J309" s="39">
        <v>904.05</v>
      </c>
      <c r="K309" s="39">
        <v>957.6</v>
      </c>
      <c r="L309" s="39">
        <v>2233.35</v>
      </c>
      <c r="M309" s="39">
        <v>2236.5</v>
      </c>
      <c r="N309" s="39">
        <v>362.25</v>
      </c>
      <c r="O309" s="39">
        <v>9583.85</v>
      </c>
      <c r="P309" s="40">
        <f t="shared" si="44"/>
        <v>11470.5</v>
      </c>
      <c r="Q309" s="40">
        <f t="shared" si="45"/>
        <v>20029.5</v>
      </c>
      <c r="R309" s="11">
        <v>2233.35</v>
      </c>
      <c r="S309" s="11">
        <v>2236.5</v>
      </c>
    </row>
    <row r="310" spans="2:19" s="56" customFormat="1" x14ac:dyDescent="0.2">
      <c r="B310" s="7" t="s">
        <v>95</v>
      </c>
      <c r="C310" s="2" t="s">
        <v>275</v>
      </c>
      <c r="D310" s="2" t="s">
        <v>520</v>
      </c>
      <c r="E310" s="2" t="s">
        <v>18</v>
      </c>
      <c r="F310" s="2" t="s">
        <v>19</v>
      </c>
      <c r="G310" s="39">
        <v>26250</v>
      </c>
      <c r="H310" s="39">
        <v>0</v>
      </c>
      <c r="I310" s="39">
        <v>25</v>
      </c>
      <c r="J310" s="39">
        <v>753.38</v>
      </c>
      <c r="K310" s="39">
        <v>798</v>
      </c>
      <c r="L310" s="39">
        <v>1861.13</v>
      </c>
      <c r="M310" s="39">
        <v>1863.75</v>
      </c>
      <c r="N310" s="39">
        <v>301.88</v>
      </c>
      <c r="O310" s="39">
        <v>11890.12</v>
      </c>
      <c r="P310" s="40">
        <f t="shared" si="44"/>
        <v>13466.5</v>
      </c>
      <c r="Q310" s="40">
        <f t="shared" si="45"/>
        <v>12783.5</v>
      </c>
      <c r="R310" s="11">
        <v>1861.13</v>
      </c>
      <c r="S310" s="11">
        <v>1863.75</v>
      </c>
    </row>
    <row r="311" spans="2:19" s="56" customFormat="1" x14ac:dyDescent="0.2">
      <c r="B311" s="2" t="s">
        <v>329</v>
      </c>
      <c r="C311" s="2" t="s">
        <v>275</v>
      </c>
      <c r="D311" s="2" t="s">
        <v>519</v>
      </c>
      <c r="E311" s="2" t="s">
        <v>18</v>
      </c>
      <c r="F311" s="2" t="s">
        <v>22</v>
      </c>
      <c r="G311" s="39">
        <v>22000</v>
      </c>
      <c r="H311" s="39">
        <v>0</v>
      </c>
      <c r="I311" s="39">
        <v>25</v>
      </c>
      <c r="J311" s="39">
        <v>631.4</v>
      </c>
      <c r="K311" s="39">
        <v>668.8</v>
      </c>
      <c r="L311" s="39">
        <v>1559.8</v>
      </c>
      <c r="M311" s="39">
        <v>1562</v>
      </c>
      <c r="N311" s="39">
        <v>253</v>
      </c>
      <c r="O311" s="39">
        <v>7369.86</v>
      </c>
      <c r="P311" s="40">
        <f t="shared" si="44"/>
        <v>8695.06</v>
      </c>
      <c r="Q311" s="40">
        <f t="shared" si="45"/>
        <v>13304.94</v>
      </c>
      <c r="R311" s="11">
        <v>1559.8</v>
      </c>
      <c r="S311" s="11">
        <v>1562</v>
      </c>
    </row>
    <row r="312" spans="2:19" s="56" customFormat="1" x14ac:dyDescent="0.2">
      <c r="B312" s="7" t="s">
        <v>331</v>
      </c>
      <c r="C312" s="2" t="s">
        <v>275</v>
      </c>
      <c r="D312" s="2" t="s">
        <v>519</v>
      </c>
      <c r="E312" s="2" t="s">
        <v>18</v>
      </c>
      <c r="F312" s="2" t="s">
        <v>19</v>
      </c>
      <c r="G312" s="39">
        <v>27000</v>
      </c>
      <c r="H312" s="39">
        <v>0</v>
      </c>
      <c r="I312" s="39">
        <v>25</v>
      </c>
      <c r="J312" s="39">
        <v>774.9</v>
      </c>
      <c r="K312" s="39">
        <v>820.8</v>
      </c>
      <c r="L312" s="39">
        <v>1914.3</v>
      </c>
      <c r="M312" s="39">
        <v>1917</v>
      </c>
      <c r="N312" s="39">
        <v>310.5</v>
      </c>
      <c r="O312" s="39">
        <v>11109.07</v>
      </c>
      <c r="P312" s="40">
        <f>H312+I312+J312+K312+O312</f>
        <v>12729.77</v>
      </c>
      <c r="Q312" s="40">
        <f>G312-P312</f>
        <v>14270.23</v>
      </c>
      <c r="R312" s="11">
        <v>1914.3</v>
      </c>
      <c r="S312" s="11">
        <v>1917</v>
      </c>
    </row>
    <row r="313" spans="2:19" s="56" customFormat="1" x14ac:dyDescent="0.2">
      <c r="B313" s="7" t="s">
        <v>439</v>
      </c>
      <c r="C313" s="5" t="s">
        <v>271</v>
      </c>
      <c r="D313" s="2" t="s">
        <v>519</v>
      </c>
      <c r="E313" s="2" t="s">
        <v>18</v>
      </c>
      <c r="F313" s="2" t="s">
        <v>19</v>
      </c>
      <c r="G313" s="39">
        <v>22000</v>
      </c>
      <c r="H313" s="39">
        <v>0</v>
      </c>
      <c r="I313" s="39">
        <v>25</v>
      </c>
      <c r="J313" s="39">
        <v>631.4</v>
      </c>
      <c r="K313" s="39">
        <v>668.8</v>
      </c>
      <c r="L313" s="39">
        <v>1559.8</v>
      </c>
      <c r="M313" s="39">
        <v>1562</v>
      </c>
      <c r="N313" s="39">
        <v>253</v>
      </c>
      <c r="O313" s="39">
        <v>2900</v>
      </c>
      <c r="P313" s="40">
        <f>H313+I313+J313+K313+O313</f>
        <v>4225.2</v>
      </c>
      <c r="Q313" s="40">
        <f>G313-P313</f>
        <v>17774.8</v>
      </c>
      <c r="R313" s="11">
        <v>1559.8</v>
      </c>
      <c r="S313" s="11">
        <v>1562</v>
      </c>
    </row>
    <row r="314" spans="2:19" s="56" customFormat="1" x14ac:dyDescent="0.2">
      <c r="B314" s="7" t="s">
        <v>335</v>
      </c>
      <c r="C314" s="5" t="s">
        <v>271</v>
      </c>
      <c r="D314" s="2" t="s">
        <v>519</v>
      </c>
      <c r="E314" s="2" t="s">
        <v>18</v>
      </c>
      <c r="F314" s="2" t="s">
        <v>22</v>
      </c>
      <c r="G314" s="39">
        <v>25000</v>
      </c>
      <c r="H314" s="39">
        <v>0</v>
      </c>
      <c r="I314" s="39">
        <v>25</v>
      </c>
      <c r="J314" s="39">
        <v>717.5</v>
      </c>
      <c r="K314" s="39">
        <v>760</v>
      </c>
      <c r="L314" s="39">
        <v>1772.5</v>
      </c>
      <c r="M314" s="39">
        <v>1775</v>
      </c>
      <c r="N314" s="39">
        <v>287.5</v>
      </c>
      <c r="O314" s="39">
        <v>3254.9</v>
      </c>
      <c r="P314" s="40">
        <f t="shared" si="44"/>
        <v>4757.3999999999996</v>
      </c>
      <c r="Q314" s="40">
        <f t="shared" si="45"/>
        <v>20242.599999999999</v>
      </c>
      <c r="R314" s="11">
        <v>1559.8</v>
      </c>
      <c r="S314" s="11">
        <v>1562</v>
      </c>
    </row>
    <row r="315" spans="2:19" s="56" customFormat="1" x14ac:dyDescent="0.2">
      <c r="B315" s="2" t="s">
        <v>182</v>
      </c>
      <c r="C315" s="5" t="s">
        <v>271</v>
      </c>
      <c r="D315" s="2" t="s">
        <v>519</v>
      </c>
      <c r="E315" s="2" t="s">
        <v>18</v>
      </c>
      <c r="F315" s="2" t="s">
        <v>19</v>
      </c>
      <c r="G315" s="39">
        <v>24150</v>
      </c>
      <c r="H315" s="39">
        <v>0</v>
      </c>
      <c r="I315" s="39">
        <v>25</v>
      </c>
      <c r="J315" s="39">
        <v>693.11</v>
      </c>
      <c r="K315" s="39">
        <v>734.16</v>
      </c>
      <c r="L315" s="39">
        <v>1712.24</v>
      </c>
      <c r="M315" s="39">
        <v>1714.65</v>
      </c>
      <c r="N315" s="39">
        <v>277.73</v>
      </c>
      <c r="O315" s="39">
        <v>100</v>
      </c>
      <c r="P315" s="40">
        <f t="shared" si="44"/>
        <v>1552.27</v>
      </c>
      <c r="Q315" s="40">
        <f t="shared" si="45"/>
        <v>22597.73</v>
      </c>
      <c r="R315" s="11">
        <v>1712.24</v>
      </c>
      <c r="S315" s="11">
        <v>1714.65</v>
      </c>
    </row>
    <row r="316" spans="2:19" s="56" customFormat="1" x14ac:dyDescent="0.2">
      <c r="B316" s="7" t="s">
        <v>157</v>
      </c>
      <c r="C316" s="5" t="s">
        <v>271</v>
      </c>
      <c r="D316" s="2" t="s">
        <v>519</v>
      </c>
      <c r="E316" s="2" t="s">
        <v>18</v>
      </c>
      <c r="F316" s="2" t="s">
        <v>19</v>
      </c>
      <c r="G316" s="39">
        <v>28350</v>
      </c>
      <c r="H316" s="39">
        <v>0</v>
      </c>
      <c r="I316" s="39">
        <v>25</v>
      </c>
      <c r="J316" s="39">
        <v>813.65</v>
      </c>
      <c r="K316" s="39">
        <v>861.84</v>
      </c>
      <c r="L316" s="39">
        <v>2010.02</v>
      </c>
      <c r="M316" s="39">
        <v>2012.85</v>
      </c>
      <c r="N316" s="39">
        <v>326.02999999999997</v>
      </c>
      <c r="O316" s="39">
        <v>100</v>
      </c>
      <c r="P316" s="40">
        <f t="shared" si="44"/>
        <v>1800.49</v>
      </c>
      <c r="Q316" s="40">
        <f t="shared" si="45"/>
        <v>26549.51</v>
      </c>
      <c r="R316" s="11">
        <v>2010.02</v>
      </c>
      <c r="S316" s="11">
        <v>2012.85</v>
      </c>
    </row>
    <row r="317" spans="2:19" s="56" customFormat="1" x14ac:dyDescent="0.2">
      <c r="B317" s="7" t="s">
        <v>450</v>
      </c>
      <c r="C317" s="5" t="s">
        <v>271</v>
      </c>
      <c r="D317" s="2" t="s">
        <v>519</v>
      </c>
      <c r="E317" s="2" t="s">
        <v>18</v>
      </c>
      <c r="F317" s="2" t="s">
        <v>22</v>
      </c>
      <c r="G317" s="39">
        <v>34000</v>
      </c>
      <c r="H317" s="39">
        <v>0</v>
      </c>
      <c r="I317" s="39">
        <v>25</v>
      </c>
      <c r="J317" s="39">
        <v>975.8</v>
      </c>
      <c r="K317" s="39">
        <v>1033.5999999999999</v>
      </c>
      <c r="L317" s="39">
        <v>2410.6</v>
      </c>
      <c r="M317" s="39">
        <v>2414</v>
      </c>
      <c r="N317" s="39">
        <v>391</v>
      </c>
      <c r="O317" s="39">
        <v>5887.11</v>
      </c>
      <c r="P317" s="40">
        <f t="shared" si="44"/>
        <v>7921.5099999999993</v>
      </c>
      <c r="Q317" s="40">
        <f t="shared" si="45"/>
        <v>26078.49</v>
      </c>
      <c r="R317" s="11">
        <v>2410.6</v>
      </c>
      <c r="S317" s="11">
        <v>2414</v>
      </c>
    </row>
    <row r="318" spans="2:19" s="56" customFormat="1" x14ac:dyDescent="0.2">
      <c r="B318" s="29" t="s">
        <v>336</v>
      </c>
      <c r="C318" s="5" t="s">
        <v>271</v>
      </c>
      <c r="D318" s="2" t="s">
        <v>520</v>
      </c>
      <c r="E318" s="2" t="s">
        <v>18</v>
      </c>
      <c r="F318" s="2" t="s">
        <v>19</v>
      </c>
      <c r="G318" s="39">
        <v>24218.15</v>
      </c>
      <c r="H318" s="39">
        <v>0</v>
      </c>
      <c r="I318" s="39">
        <v>25</v>
      </c>
      <c r="J318" s="39">
        <v>695.06</v>
      </c>
      <c r="K318" s="40">
        <v>736.23</v>
      </c>
      <c r="L318" s="39">
        <v>1717.07</v>
      </c>
      <c r="M318" s="39">
        <v>1719.49</v>
      </c>
      <c r="N318" s="39">
        <v>278.51</v>
      </c>
      <c r="O318" s="39">
        <v>11632.03</v>
      </c>
      <c r="P318" s="40">
        <f t="shared" si="44"/>
        <v>13088.32</v>
      </c>
      <c r="Q318" s="40">
        <f t="shared" si="45"/>
        <v>11129.830000000002</v>
      </c>
      <c r="R318" s="11">
        <v>1717.07</v>
      </c>
      <c r="S318" s="11">
        <v>1719.49</v>
      </c>
    </row>
    <row r="319" spans="2:19" s="56" customFormat="1" x14ac:dyDescent="0.2">
      <c r="B319" s="2" t="s">
        <v>337</v>
      </c>
      <c r="C319" s="5" t="s">
        <v>271</v>
      </c>
      <c r="D319" s="2" t="s">
        <v>519</v>
      </c>
      <c r="E319" s="2" t="s">
        <v>18</v>
      </c>
      <c r="F319" s="2" t="s">
        <v>19</v>
      </c>
      <c r="G319" s="39">
        <v>22000</v>
      </c>
      <c r="H319" s="39">
        <v>0</v>
      </c>
      <c r="I319" s="39">
        <v>25</v>
      </c>
      <c r="J319" s="39">
        <v>631.4</v>
      </c>
      <c r="K319" s="39">
        <v>668.8</v>
      </c>
      <c r="L319" s="39">
        <v>1559.8</v>
      </c>
      <c r="M319" s="39">
        <v>1562</v>
      </c>
      <c r="N319" s="39">
        <v>253</v>
      </c>
      <c r="O319" s="39">
        <v>100</v>
      </c>
      <c r="P319" s="40">
        <f t="shared" si="44"/>
        <v>1425.1999999999998</v>
      </c>
      <c r="Q319" s="40">
        <f t="shared" si="45"/>
        <v>20574.8</v>
      </c>
      <c r="R319" s="11">
        <v>1559.8</v>
      </c>
      <c r="S319" s="11">
        <v>1562</v>
      </c>
    </row>
    <row r="320" spans="2:19" s="56" customFormat="1" x14ac:dyDescent="0.2">
      <c r="B320" s="7" t="s">
        <v>435</v>
      </c>
      <c r="C320" s="2" t="s">
        <v>270</v>
      </c>
      <c r="D320" s="2" t="s">
        <v>514</v>
      </c>
      <c r="E320" s="2" t="s">
        <v>18</v>
      </c>
      <c r="F320" s="2" t="s">
        <v>22</v>
      </c>
      <c r="G320" s="39">
        <v>60000</v>
      </c>
      <c r="H320" s="39">
        <v>3486.65</v>
      </c>
      <c r="I320" s="39">
        <v>25</v>
      </c>
      <c r="J320" s="39">
        <v>1722</v>
      </c>
      <c r="K320" s="39">
        <v>1824</v>
      </c>
      <c r="L320" s="39">
        <v>4254</v>
      </c>
      <c r="M320" s="39">
        <v>4260</v>
      </c>
      <c r="N320" s="39">
        <v>690</v>
      </c>
      <c r="O320" s="39">
        <v>2100</v>
      </c>
      <c r="P320" s="40">
        <f>H320+I320+J320+K320+O320</f>
        <v>9157.65</v>
      </c>
      <c r="Q320" s="40">
        <f>G320-P320</f>
        <v>50842.35</v>
      </c>
      <c r="R320" s="11">
        <v>2268.8000000000002</v>
      </c>
      <c r="S320" s="11">
        <v>2272</v>
      </c>
    </row>
    <row r="321" spans="2:19" s="56" customFormat="1" x14ac:dyDescent="0.2">
      <c r="B321" s="7" t="s">
        <v>133</v>
      </c>
      <c r="C321" s="2" t="s">
        <v>270</v>
      </c>
      <c r="D321" s="2" t="s">
        <v>519</v>
      </c>
      <c r="E321" s="2" t="s">
        <v>18</v>
      </c>
      <c r="F321" s="2" t="s">
        <v>19</v>
      </c>
      <c r="G321" s="39">
        <v>26250</v>
      </c>
      <c r="H321" s="39">
        <v>0</v>
      </c>
      <c r="I321" s="39">
        <v>25</v>
      </c>
      <c r="J321" s="39">
        <v>753.38</v>
      </c>
      <c r="K321" s="39">
        <v>798</v>
      </c>
      <c r="L321" s="39">
        <v>1861.13</v>
      </c>
      <c r="M321" s="39">
        <v>1863.75</v>
      </c>
      <c r="N321" s="39">
        <v>301.88</v>
      </c>
      <c r="O321" s="39">
        <v>100</v>
      </c>
      <c r="P321" s="40">
        <f t="shared" si="44"/>
        <v>1676.38</v>
      </c>
      <c r="Q321" s="40">
        <f t="shared" si="45"/>
        <v>24573.62</v>
      </c>
      <c r="R321" s="11">
        <v>1861.13</v>
      </c>
      <c r="S321" s="11">
        <v>1863.75</v>
      </c>
    </row>
    <row r="322" spans="2:19" s="56" customFormat="1" x14ac:dyDescent="0.2">
      <c r="B322" s="7" t="s">
        <v>135</v>
      </c>
      <c r="C322" s="2" t="s">
        <v>270</v>
      </c>
      <c r="D322" s="2" t="s">
        <v>519</v>
      </c>
      <c r="E322" s="2" t="s">
        <v>18</v>
      </c>
      <c r="F322" s="2" t="s">
        <v>22</v>
      </c>
      <c r="G322" s="39">
        <v>28350</v>
      </c>
      <c r="H322" s="39">
        <v>0</v>
      </c>
      <c r="I322" s="39">
        <v>25</v>
      </c>
      <c r="J322" s="39">
        <v>813.65</v>
      </c>
      <c r="K322" s="39">
        <v>861.84</v>
      </c>
      <c r="L322" s="39">
        <v>2010.02</v>
      </c>
      <c r="M322" s="39">
        <v>2012.85</v>
      </c>
      <c r="N322" s="39">
        <v>326.02999999999997</v>
      </c>
      <c r="O322" s="39">
        <v>3254.9</v>
      </c>
      <c r="P322" s="40">
        <f t="shared" si="44"/>
        <v>4955.3900000000003</v>
      </c>
      <c r="Q322" s="40">
        <f t="shared" si="45"/>
        <v>23394.61</v>
      </c>
      <c r="R322" s="11">
        <v>2010.02</v>
      </c>
      <c r="S322" s="11">
        <v>2012.85</v>
      </c>
    </row>
    <row r="323" spans="2:19" s="56" customFormat="1" x14ac:dyDescent="0.2">
      <c r="B323" s="7" t="s">
        <v>328</v>
      </c>
      <c r="C323" s="2" t="s">
        <v>270</v>
      </c>
      <c r="D323" s="2" t="s">
        <v>519</v>
      </c>
      <c r="E323" s="2" t="s">
        <v>18</v>
      </c>
      <c r="F323" s="2" t="s">
        <v>19</v>
      </c>
      <c r="G323" s="39">
        <v>27000</v>
      </c>
      <c r="H323" s="39">
        <v>0</v>
      </c>
      <c r="I323" s="39">
        <v>25</v>
      </c>
      <c r="J323" s="39">
        <v>774.9</v>
      </c>
      <c r="K323" s="39">
        <v>820.8</v>
      </c>
      <c r="L323" s="39">
        <v>1914.3</v>
      </c>
      <c r="M323" s="39">
        <v>1917</v>
      </c>
      <c r="N323" s="39">
        <v>310.5</v>
      </c>
      <c r="O323" s="39">
        <v>12810.12</v>
      </c>
      <c r="P323" s="40">
        <f t="shared" si="44"/>
        <v>14430.82</v>
      </c>
      <c r="Q323" s="40">
        <f t="shared" si="45"/>
        <v>12569.18</v>
      </c>
      <c r="R323" s="11">
        <v>1914.3</v>
      </c>
      <c r="S323" s="11">
        <v>1917</v>
      </c>
    </row>
    <row r="324" spans="2:19" s="56" customFormat="1" x14ac:dyDescent="0.2">
      <c r="B324" s="7" t="s">
        <v>338</v>
      </c>
      <c r="C324" s="2" t="s">
        <v>270</v>
      </c>
      <c r="D324" s="2" t="s">
        <v>527</v>
      </c>
      <c r="E324" s="2" t="s">
        <v>18</v>
      </c>
      <c r="F324" s="2" t="s">
        <v>19</v>
      </c>
      <c r="G324" s="39">
        <v>22000</v>
      </c>
      <c r="H324" s="39">
        <v>0</v>
      </c>
      <c r="I324" s="39">
        <v>25</v>
      </c>
      <c r="J324" s="39">
        <v>631.4</v>
      </c>
      <c r="K324" s="39">
        <v>668.8</v>
      </c>
      <c r="L324" s="39">
        <v>1559.8</v>
      </c>
      <c r="M324" s="39">
        <v>1562</v>
      </c>
      <c r="N324" s="39">
        <v>253</v>
      </c>
      <c r="O324" s="39">
        <v>100</v>
      </c>
      <c r="P324" s="40">
        <f t="shared" si="44"/>
        <v>1425.1999999999998</v>
      </c>
      <c r="Q324" s="40">
        <f t="shared" si="45"/>
        <v>20574.8</v>
      </c>
      <c r="R324" s="11">
        <v>1559.8</v>
      </c>
      <c r="S324" s="11">
        <v>1562</v>
      </c>
    </row>
    <row r="325" spans="2:19" s="56" customFormat="1" x14ac:dyDescent="0.2">
      <c r="B325" s="2" t="s">
        <v>330</v>
      </c>
      <c r="C325" s="2" t="s">
        <v>270</v>
      </c>
      <c r="D325" s="2" t="s">
        <v>519</v>
      </c>
      <c r="E325" s="2" t="s">
        <v>18</v>
      </c>
      <c r="F325" s="2" t="s">
        <v>22</v>
      </c>
      <c r="G325" s="39">
        <v>21883.53</v>
      </c>
      <c r="H325" s="39">
        <v>0</v>
      </c>
      <c r="I325" s="39">
        <v>25</v>
      </c>
      <c r="J325" s="39">
        <v>628.05999999999995</v>
      </c>
      <c r="K325" s="39">
        <v>665.26</v>
      </c>
      <c r="L325" s="39">
        <v>1551.54</v>
      </c>
      <c r="M325" s="39">
        <v>1553.73</v>
      </c>
      <c r="N325" s="39">
        <v>251.66</v>
      </c>
      <c r="O325" s="39">
        <v>13181.25</v>
      </c>
      <c r="P325" s="40">
        <f t="shared" si="44"/>
        <v>14499.57</v>
      </c>
      <c r="Q325" s="40">
        <f t="shared" si="45"/>
        <v>7383.9599999999991</v>
      </c>
      <c r="R325" s="11">
        <v>1551.54</v>
      </c>
      <c r="S325" s="11">
        <v>1553.73</v>
      </c>
    </row>
    <row r="326" spans="2:19" s="56" customFormat="1" x14ac:dyDescent="0.2">
      <c r="B326" s="2" t="s">
        <v>339</v>
      </c>
      <c r="C326" s="2" t="s">
        <v>270</v>
      </c>
      <c r="D326" s="2" t="s">
        <v>519</v>
      </c>
      <c r="E326" s="2" t="s">
        <v>18</v>
      </c>
      <c r="F326" s="2" t="s">
        <v>19</v>
      </c>
      <c r="G326" s="39">
        <v>22000</v>
      </c>
      <c r="H326" s="39">
        <v>0</v>
      </c>
      <c r="I326" s="39">
        <v>25</v>
      </c>
      <c r="J326" s="39">
        <v>631.4</v>
      </c>
      <c r="K326" s="39">
        <v>668.8</v>
      </c>
      <c r="L326" s="39">
        <v>1559.8</v>
      </c>
      <c r="M326" s="39">
        <v>1562</v>
      </c>
      <c r="N326" s="39">
        <v>253</v>
      </c>
      <c r="O326" s="39">
        <v>100</v>
      </c>
      <c r="P326" s="40">
        <f t="shared" si="44"/>
        <v>1425.1999999999998</v>
      </c>
      <c r="Q326" s="40">
        <f t="shared" si="45"/>
        <v>20574.8</v>
      </c>
      <c r="R326" s="11">
        <v>1559.8</v>
      </c>
      <c r="S326" s="11">
        <v>1562</v>
      </c>
    </row>
    <row r="327" spans="2:19" s="56" customFormat="1" x14ac:dyDescent="0.2">
      <c r="B327" s="7" t="s">
        <v>93</v>
      </c>
      <c r="C327" s="2" t="s">
        <v>270</v>
      </c>
      <c r="D327" s="2" t="s">
        <v>519</v>
      </c>
      <c r="E327" s="2" t="s">
        <v>18</v>
      </c>
      <c r="F327" s="2" t="s">
        <v>22</v>
      </c>
      <c r="G327" s="39">
        <v>22000</v>
      </c>
      <c r="H327" s="39">
        <v>0</v>
      </c>
      <c r="I327" s="39">
        <v>25</v>
      </c>
      <c r="J327" s="39">
        <v>631.4</v>
      </c>
      <c r="K327" s="39">
        <v>668.8</v>
      </c>
      <c r="L327" s="39">
        <v>1559.8</v>
      </c>
      <c r="M327" s="39">
        <v>1562</v>
      </c>
      <c r="N327" s="39">
        <v>253</v>
      </c>
      <c r="O327" s="39">
        <v>1677.45</v>
      </c>
      <c r="P327" s="40">
        <f t="shared" si="44"/>
        <v>3002.6499999999996</v>
      </c>
      <c r="Q327" s="40">
        <f t="shared" si="45"/>
        <v>18997.349999999999</v>
      </c>
      <c r="R327" s="11">
        <v>1559.8</v>
      </c>
      <c r="S327" s="11">
        <v>1562</v>
      </c>
    </row>
    <row r="328" spans="2:19" s="56" customFormat="1" x14ac:dyDescent="0.2">
      <c r="B328" s="7" t="s">
        <v>340</v>
      </c>
      <c r="C328" s="2" t="s">
        <v>270</v>
      </c>
      <c r="D328" s="2" t="s">
        <v>519</v>
      </c>
      <c r="E328" s="2" t="s">
        <v>18</v>
      </c>
      <c r="F328" s="2" t="s">
        <v>19</v>
      </c>
      <c r="G328" s="39">
        <v>28350</v>
      </c>
      <c r="H328" s="39">
        <v>0</v>
      </c>
      <c r="I328" s="39">
        <v>25</v>
      </c>
      <c r="J328" s="39">
        <v>813.65</v>
      </c>
      <c r="K328" s="39">
        <v>861.84</v>
      </c>
      <c r="L328" s="39">
        <v>2010.02</v>
      </c>
      <c r="M328" s="39">
        <v>2012.85</v>
      </c>
      <c r="N328" s="39">
        <v>326.02999999999997</v>
      </c>
      <c r="O328" s="39">
        <v>100</v>
      </c>
      <c r="P328" s="40">
        <f t="shared" si="44"/>
        <v>1800.49</v>
      </c>
      <c r="Q328" s="40">
        <f t="shared" si="45"/>
        <v>26549.51</v>
      </c>
      <c r="R328" s="11">
        <v>2010.02</v>
      </c>
      <c r="S328" s="11">
        <v>2012.85</v>
      </c>
    </row>
    <row r="329" spans="2:19" s="56" customFormat="1" x14ac:dyDescent="0.2">
      <c r="B329" s="7" t="s">
        <v>501</v>
      </c>
      <c r="C329" s="2" t="s">
        <v>270</v>
      </c>
      <c r="D329" s="2" t="s">
        <v>90</v>
      </c>
      <c r="E329" s="2" t="s">
        <v>18</v>
      </c>
      <c r="F329" s="2" t="s">
        <v>22</v>
      </c>
      <c r="G329" s="39">
        <v>34000</v>
      </c>
      <c r="H329" s="39">
        <v>0</v>
      </c>
      <c r="I329" s="39">
        <v>25</v>
      </c>
      <c r="J329" s="39">
        <v>975.8</v>
      </c>
      <c r="K329" s="39">
        <v>1033.5999999999999</v>
      </c>
      <c r="L329" s="39">
        <v>2410.6</v>
      </c>
      <c r="M329" s="39">
        <v>2414</v>
      </c>
      <c r="N329" s="39">
        <v>391</v>
      </c>
      <c r="O329" s="39">
        <v>100</v>
      </c>
      <c r="P329" s="40">
        <f t="shared" si="44"/>
        <v>2134.3999999999996</v>
      </c>
      <c r="Q329" s="40">
        <f t="shared" si="45"/>
        <v>31865.599999999999</v>
      </c>
      <c r="R329" s="11">
        <v>2410.6</v>
      </c>
      <c r="S329" s="11">
        <v>2414</v>
      </c>
    </row>
    <row r="330" spans="2:19" s="56" customFormat="1" x14ac:dyDescent="0.2">
      <c r="B330" s="2" t="s">
        <v>431</v>
      </c>
      <c r="C330" s="2" t="s">
        <v>270</v>
      </c>
      <c r="D330" s="2" t="s">
        <v>519</v>
      </c>
      <c r="E330" s="2" t="s">
        <v>18</v>
      </c>
      <c r="F330" s="2" t="s">
        <v>22</v>
      </c>
      <c r="G330" s="39">
        <v>29400</v>
      </c>
      <c r="H330" s="39">
        <v>0</v>
      </c>
      <c r="I330" s="39">
        <v>25</v>
      </c>
      <c r="J330" s="39">
        <v>843.78</v>
      </c>
      <c r="K330" s="39">
        <v>893.76</v>
      </c>
      <c r="L330" s="39">
        <v>2084.46</v>
      </c>
      <c r="M330" s="39">
        <v>2087.4</v>
      </c>
      <c r="N330" s="39">
        <v>338.1</v>
      </c>
      <c r="O330" s="39">
        <v>9053.5300000000007</v>
      </c>
      <c r="P330" s="40">
        <f t="shared" si="44"/>
        <v>10816.07</v>
      </c>
      <c r="Q330" s="40">
        <f t="shared" si="45"/>
        <v>18583.93</v>
      </c>
      <c r="R330" s="11">
        <v>2084.46</v>
      </c>
      <c r="S330" s="11">
        <v>2087.4</v>
      </c>
    </row>
    <row r="331" spans="2:19" s="56" customFormat="1" x14ac:dyDescent="0.2">
      <c r="B331" s="7" t="s">
        <v>332</v>
      </c>
      <c r="C331" s="2" t="s">
        <v>270</v>
      </c>
      <c r="D331" s="2" t="s">
        <v>519</v>
      </c>
      <c r="E331" s="2" t="s">
        <v>18</v>
      </c>
      <c r="F331" s="2" t="s">
        <v>19</v>
      </c>
      <c r="G331" s="39">
        <v>22000</v>
      </c>
      <c r="H331" s="39">
        <v>0</v>
      </c>
      <c r="I331" s="39">
        <v>25</v>
      </c>
      <c r="J331" s="39">
        <v>631.4</v>
      </c>
      <c r="K331" s="39">
        <v>668.8</v>
      </c>
      <c r="L331" s="39">
        <v>1559.8</v>
      </c>
      <c r="M331" s="39">
        <v>1562</v>
      </c>
      <c r="N331" s="39">
        <v>253</v>
      </c>
      <c r="O331" s="39">
        <v>1677.45</v>
      </c>
      <c r="P331" s="40">
        <f t="shared" si="44"/>
        <v>3002.6499999999996</v>
      </c>
      <c r="Q331" s="40">
        <f t="shared" si="45"/>
        <v>18997.349999999999</v>
      </c>
      <c r="R331" s="11">
        <v>1559.8</v>
      </c>
      <c r="S331" s="11">
        <v>1562</v>
      </c>
    </row>
    <row r="332" spans="2:19" s="56" customFormat="1" x14ac:dyDescent="0.2">
      <c r="B332" s="7" t="s">
        <v>333</v>
      </c>
      <c r="C332" s="2" t="s">
        <v>270</v>
      </c>
      <c r="D332" s="2" t="s">
        <v>53</v>
      </c>
      <c r="E332" s="2" t="s">
        <v>18</v>
      </c>
      <c r="F332" s="2" t="s">
        <v>19</v>
      </c>
      <c r="G332" s="39">
        <v>25399.67</v>
      </c>
      <c r="H332" s="39">
        <v>0</v>
      </c>
      <c r="I332" s="39">
        <v>25</v>
      </c>
      <c r="J332" s="39">
        <v>728.97</v>
      </c>
      <c r="K332" s="39">
        <v>772.15</v>
      </c>
      <c r="L332" s="39">
        <v>1800.84</v>
      </c>
      <c r="M332" s="39">
        <v>1803.38</v>
      </c>
      <c r="N332" s="39">
        <v>292.10000000000002</v>
      </c>
      <c r="O332" s="39">
        <v>10638.1</v>
      </c>
      <c r="P332" s="40">
        <f t="shared" si="44"/>
        <v>12164.220000000001</v>
      </c>
      <c r="Q332" s="40">
        <f t="shared" si="45"/>
        <v>13235.449999999997</v>
      </c>
      <c r="R332" s="11">
        <v>1800.84</v>
      </c>
      <c r="S332" s="11">
        <v>1803.38</v>
      </c>
    </row>
    <row r="333" spans="2:19" s="56" customFormat="1" x14ac:dyDescent="0.2">
      <c r="B333" s="7" t="s">
        <v>432</v>
      </c>
      <c r="C333" s="2" t="s">
        <v>268</v>
      </c>
      <c r="D333" s="2" t="s">
        <v>519</v>
      </c>
      <c r="E333" s="2" t="s">
        <v>18</v>
      </c>
      <c r="F333" s="2" t="s">
        <v>22</v>
      </c>
      <c r="G333" s="39">
        <v>45000</v>
      </c>
      <c r="H333" s="39">
        <v>911.71</v>
      </c>
      <c r="I333" s="39">
        <v>25</v>
      </c>
      <c r="J333" s="39">
        <v>1291.5</v>
      </c>
      <c r="K333" s="39">
        <v>1368</v>
      </c>
      <c r="L333" s="39">
        <v>3190.5</v>
      </c>
      <c r="M333" s="39">
        <v>3195</v>
      </c>
      <c r="N333" s="39">
        <v>517.5</v>
      </c>
      <c r="O333" s="39">
        <v>15198.32</v>
      </c>
      <c r="P333" s="40">
        <f t="shared" si="44"/>
        <v>18794.53</v>
      </c>
      <c r="Q333" s="40">
        <f t="shared" si="45"/>
        <v>26205.47</v>
      </c>
      <c r="R333" s="11">
        <v>3190.5</v>
      </c>
      <c r="S333" s="11">
        <v>3195</v>
      </c>
    </row>
    <row r="334" spans="2:19" s="56" customFormat="1" x14ac:dyDescent="0.2">
      <c r="B334" s="7" t="s">
        <v>341</v>
      </c>
      <c r="C334" s="2" t="s">
        <v>268</v>
      </c>
      <c r="D334" s="2" t="s">
        <v>519</v>
      </c>
      <c r="E334" s="2" t="s">
        <v>18</v>
      </c>
      <c r="F334" s="2" t="s">
        <v>22</v>
      </c>
      <c r="G334" s="39">
        <v>25000</v>
      </c>
      <c r="H334" s="39">
        <v>0</v>
      </c>
      <c r="I334" s="39">
        <v>25</v>
      </c>
      <c r="J334" s="39">
        <v>717.5</v>
      </c>
      <c r="K334" s="39">
        <v>760</v>
      </c>
      <c r="L334" s="39">
        <v>1772.5</v>
      </c>
      <c r="M334" s="39">
        <v>1775</v>
      </c>
      <c r="N334" s="39">
        <v>287.5</v>
      </c>
      <c r="O334" s="39">
        <v>1677.45</v>
      </c>
      <c r="P334" s="40">
        <f t="shared" si="44"/>
        <v>3179.95</v>
      </c>
      <c r="Q334" s="40">
        <f t="shared" si="45"/>
        <v>21820.05</v>
      </c>
      <c r="R334" s="11">
        <v>1559.8</v>
      </c>
      <c r="S334" s="11">
        <v>1562</v>
      </c>
    </row>
    <row r="335" spans="2:19" s="56" customFormat="1" x14ac:dyDescent="0.2">
      <c r="B335" s="7" t="s">
        <v>342</v>
      </c>
      <c r="C335" s="2" t="s">
        <v>268</v>
      </c>
      <c r="D335" s="2" t="s">
        <v>519</v>
      </c>
      <c r="E335" s="2" t="s">
        <v>18</v>
      </c>
      <c r="F335" s="2" t="s">
        <v>22</v>
      </c>
      <c r="G335" s="39">
        <v>27000</v>
      </c>
      <c r="H335" s="39">
        <v>0</v>
      </c>
      <c r="I335" s="39">
        <v>25</v>
      </c>
      <c r="J335" s="39">
        <v>774.9</v>
      </c>
      <c r="K335" s="39">
        <v>820.8</v>
      </c>
      <c r="L335" s="39">
        <v>1914.3</v>
      </c>
      <c r="M335" s="39">
        <v>1917</v>
      </c>
      <c r="N335" s="39">
        <v>310.5</v>
      </c>
      <c r="O335" s="39">
        <v>100</v>
      </c>
      <c r="P335" s="40">
        <f t="shared" si="44"/>
        <v>1720.6999999999998</v>
      </c>
      <c r="Q335" s="40">
        <f t="shared" si="45"/>
        <v>25279.3</v>
      </c>
      <c r="R335" s="11">
        <v>1631.8</v>
      </c>
      <c r="S335" s="11">
        <v>1634.1</v>
      </c>
    </row>
    <row r="336" spans="2:19" s="56" customFormat="1" x14ac:dyDescent="0.2">
      <c r="B336" s="7" t="s">
        <v>89</v>
      </c>
      <c r="C336" s="2" t="s">
        <v>268</v>
      </c>
      <c r="D336" s="2" t="s">
        <v>519</v>
      </c>
      <c r="E336" s="2" t="s">
        <v>18</v>
      </c>
      <c r="F336" s="2" t="s">
        <v>22</v>
      </c>
      <c r="G336" s="39">
        <v>23100</v>
      </c>
      <c r="H336" s="39">
        <v>0</v>
      </c>
      <c r="I336" s="39">
        <v>25</v>
      </c>
      <c r="J336" s="39">
        <v>662.97</v>
      </c>
      <c r="K336" s="39">
        <v>702.24</v>
      </c>
      <c r="L336" s="39">
        <v>1637.79</v>
      </c>
      <c r="M336" s="39">
        <v>1640.1</v>
      </c>
      <c r="N336" s="39">
        <v>265.64999999999998</v>
      </c>
      <c r="O336" s="39">
        <v>17065.45</v>
      </c>
      <c r="P336" s="40">
        <f t="shared" si="44"/>
        <v>18455.66</v>
      </c>
      <c r="Q336" s="40">
        <f t="shared" si="45"/>
        <v>4644.34</v>
      </c>
      <c r="R336" s="11">
        <v>1637.79</v>
      </c>
      <c r="S336" s="11">
        <v>1640.1</v>
      </c>
    </row>
    <row r="337" spans="2:19" s="56" customFormat="1" x14ac:dyDescent="0.2">
      <c r="B337" s="7" t="s">
        <v>143</v>
      </c>
      <c r="C337" s="2" t="s">
        <v>268</v>
      </c>
      <c r="D337" s="2" t="s">
        <v>144</v>
      </c>
      <c r="E337" s="2" t="s">
        <v>18</v>
      </c>
      <c r="F337" s="2" t="s">
        <v>22</v>
      </c>
      <c r="G337" s="39">
        <v>34000</v>
      </c>
      <c r="H337" s="39">
        <v>0</v>
      </c>
      <c r="I337" s="39">
        <v>25</v>
      </c>
      <c r="J337" s="39">
        <v>975.8</v>
      </c>
      <c r="K337" s="39">
        <v>1033.5999999999999</v>
      </c>
      <c r="L337" s="39">
        <v>2410.6</v>
      </c>
      <c r="M337" s="39">
        <v>2414</v>
      </c>
      <c r="N337" s="39">
        <v>391</v>
      </c>
      <c r="O337" s="39">
        <v>3254.9</v>
      </c>
      <c r="P337" s="40">
        <f t="shared" si="44"/>
        <v>5289.3</v>
      </c>
      <c r="Q337" s="40">
        <f t="shared" si="45"/>
        <v>28710.7</v>
      </c>
      <c r="R337" s="11">
        <v>2410.6</v>
      </c>
      <c r="S337" s="11">
        <v>2414</v>
      </c>
    </row>
    <row r="338" spans="2:19" s="56" customFormat="1" x14ac:dyDescent="0.2">
      <c r="B338" s="7" t="s">
        <v>492</v>
      </c>
      <c r="C338" s="2" t="s">
        <v>268</v>
      </c>
      <c r="D338" s="2" t="s">
        <v>519</v>
      </c>
      <c r="E338" s="2" t="s">
        <v>18</v>
      </c>
      <c r="F338" s="2" t="s">
        <v>22</v>
      </c>
      <c r="G338" s="39">
        <v>28350.27</v>
      </c>
      <c r="H338" s="39">
        <v>0</v>
      </c>
      <c r="I338" s="39">
        <v>25</v>
      </c>
      <c r="J338" s="39">
        <v>813.65</v>
      </c>
      <c r="K338" s="39">
        <v>861.85</v>
      </c>
      <c r="L338" s="39">
        <v>2010.03</v>
      </c>
      <c r="M338" s="39">
        <v>2012.87</v>
      </c>
      <c r="N338" s="39">
        <v>326.02999999999997</v>
      </c>
      <c r="O338" s="39">
        <v>100</v>
      </c>
      <c r="P338" s="40">
        <f t="shared" si="44"/>
        <v>1800.5</v>
      </c>
      <c r="Q338" s="40">
        <f t="shared" si="45"/>
        <v>26549.77</v>
      </c>
      <c r="R338" s="11">
        <v>2010.03</v>
      </c>
      <c r="S338" s="11">
        <v>2012.87</v>
      </c>
    </row>
    <row r="339" spans="2:19" s="56" customFormat="1" x14ac:dyDescent="0.2">
      <c r="B339" s="7" t="s">
        <v>343</v>
      </c>
      <c r="C339" s="2" t="s">
        <v>268</v>
      </c>
      <c r="D339" s="2" t="s">
        <v>519</v>
      </c>
      <c r="E339" s="2" t="s">
        <v>18</v>
      </c>
      <c r="F339" s="2" t="s">
        <v>22</v>
      </c>
      <c r="G339" s="39">
        <v>22000</v>
      </c>
      <c r="H339" s="39">
        <v>0</v>
      </c>
      <c r="I339" s="39">
        <v>25</v>
      </c>
      <c r="J339" s="39">
        <v>631.4</v>
      </c>
      <c r="K339" s="39">
        <v>668.8</v>
      </c>
      <c r="L339" s="39">
        <v>1559.8</v>
      </c>
      <c r="M339" s="39">
        <v>1562</v>
      </c>
      <c r="N339" s="39">
        <v>253</v>
      </c>
      <c r="O339" s="39">
        <v>100</v>
      </c>
      <c r="P339" s="40">
        <f t="shared" si="44"/>
        <v>1425.1999999999998</v>
      </c>
      <c r="Q339" s="40">
        <f t="shared" si="45"/>
        <v>20574.8</v>
      </c>
      <c r="R339" s="11">
        <v>1559.8</v>
      </c>
      <c r="S339" s="11">
        <v>1562</v>
      </c>
    </row>
    <row r="340" spans="2:19" s="56" customFormat="1" x14ac:dyDescent="0.2">
      <c r="B340" s="2" t="s">
        <v>167</v>
      </c>
      <c r="C340" s="2" t="s">
        <v>269</v>
      </c>
      <c r="D340" s="2" t="s">
        <v>311</v>
      </c>
      <c r="E340" s="2" t="s">
        <v>18</v>
      </c>
      <c r="F340" s="2" t="s">
        <v>22</v>
      </c>
      <c r="G340" s="39">
        <v>35000</v>
      </c>
      <c r="H340" s="39">
        <v>0</v>
      </c>
      <c r="I340" s="39">
        <v>25</v>
      </c>
      <c r="J340" s="39">
        <v>1004.5</v>
      </c>
      <c r="K340" s="39">
        <v>1064</v>
      </c>
      <c r="L340" s="39">
        <v>2481.5</v>
      </c>
      <c r="M340" s="39">
        <v>2485</v>
      </c>
      <c r="N340" s="39">
        <v>402.5</v>
      </c>
      <c r="O340" s="39">
        <v>12955</v>
      </c>
      <c r="P340" s="40">
        <f t="shared" si="44"/>
        <v>15048.5</v>
      </c>
      <c r="Q340" s="40">
        <f t="shared" si="45"/>
        <v>19951.5</v>
      </c>
      <c r="R340" s="11">
        <v>2197.9</v>
      </c>
      <c r="S340" s="11">
        <v>2201</v>
      </c>
    </row>
    <row r="341" spans="2:19" s="56" customFormat="1" x14ac:dyDescent="0.2">
      <c r="B341" s="2" t="s">
        <v>213</v>
      </c>
      <c r="C341" s="2" t="s">
        <v>269</v>
      </c>
      <c r="D341" s="2" t="s">
        <v>519</v>
      </c>
      <c r="E341" s="2" t="s">
        <v>18</v>
      </c>
      <c r="F341" s="2" t="s">
        <v>19</v>
      </c>
      <c r="G341" s="39">
        <v>29400</v>
      </c>
      <c r="H341" s="39">
        <v>0</v>
      </c>
      <c r="I341" s="39">
        <v>25</v>
      </c>
      <c r="J341" s="39">
        <v>843.78</v>
      </c>
      <c r="K341" s="39">
        <v>893.76</v>
      </c>
      <c r="L341" s="39">
        <v>2084.46</v>
      </c>
      <c r="M341" s="39">
        <v>2087.4</v>
      </c>
      <c r="N341" s="39">
        <v>338.1</v>
      </c>
      <c r="O341" s="39">
        <v>3720.03</v>
      </c>
      <c r="P341" s="40">
        <f t="shared" si="44"/>
        <v>5482.57</v>
      </c>
      <c r="Q341" s="40">
        <f t="shared" ref="Q341:Q349" si="46">G341-P341</f>
        <v>23917.43</v>
      </c>
      <c r="R341" s="11"/>
      <c r="S341" s="11"/>
    </row>
    <row r="342" spans="2:19" s="56" customFormat="1" x14ac:dyDescent="0.2">
      <c r="B342" s="7" t="s">
        <v>115</v>
      </c>
      <c r="C342" s="2" t="s">
        <v>269</v>
      </c>
      <c r="D342" s="2" t="s">
        <v>519</v>
      </c>
      <c r="E342" s="2" t="s">
        <v>18</v>
      </c>
      <c r="F342" s="2" t="s">
        <v>22</v>
      </c>
      <c r="G342" s="39">
        <v>24150</v>
      </c>
      <c r="H342" s="39">
        <v>0</v>
      </c>
      <c r="I342" s="39">
        <v>25</v>
      </c>
      <c r="J342" s="39">
        <v>693.11</v>
      </c>
      <c r="K342" s="39">
        <v>734.16</v>
      </c>
      <c r="L342" s="39">
        <v>1712.24</v>
      </c>
      <c r="M342" s="39">
        <v>1714.65</v>
      </c>
      <c r="N342" s="39">
        <v>277.73</v>
      </c>
      <c r="O342" s="39">
        <v>14885.5</v>
      </c>
      <c r="P342" s="40">
        <f t="shared" ref="P342:P349" si="47">H342+I342+J342+K342+O342</f>
        <v>16337.77</v>
      </c>
      <c r="Q342" s="40">
        <f t="shared" si="46"/>
        <v>7812.23</v>
      </c>
      <c r="R342" s="11">
        <v>2084.46</v>
      </c>
      <c r="S342" s="11">
        <v>2087.4</v>
      </c>
    </row>
    <row r="343" spans="2:19" s="56" customFormat="1" x14ac:dyDescent="0.2">
      <c r="B343" s="2" t="s">
        <v>489</v>
      </c>
      <c r="C343" s="2" t="s">
        <v>269</v>
      </c>
      <c r="D343" s="2" t="s">
        <v>58</v>
      </c>
      <c r="E343" s="2" t="s">
        <v>18</v>
      </c>
      <c r="F343" s="2" t="s">
        <v>19</v>
      </c>
      <c r="G343" s="39">
        <v>23000</v>
      </c>
      <c r="H343" s="39">
        <v>0</v>
      </c>
      <c r="I343" s="39">
        <v>25</v>
      </c>
      <c r="J343" s="39">
        <v>660.1</v>
      </c>
      <c r="K343" s="39">
        <v>699.2</v>
      </c>
      <c r="L343" s="39">
        <v>1630.7</v>
      </c>
      <c r="M343" s="39">
        <v>1633</v>
      </c>
      <c r="N343" s="39">
        <v>264.5</v>
      </c>
      <c r="O343" s="39">
        <v>1100</v>
      </c>
      <c r="P343" s="40">
        <f t="shared" si="47"/>
        <v>2484.3000000000002</v>
      </c>
      <c r="Q343" s="40">
        <f t="shared" si="46"/>
        <v>20515.7</v>
      </c>
      <c r="R343" s="11">
        <v>1712.24</v>
      </c>
      <c r="S343" s="11">
        <v>1714.65</v>
      </c>
    </row>
    <row r="344" spans="2:19" s="56" customFormat="1" x14ac:dyDescent="0.2">
      <c r="B344" s="7" t="s">
        <v>491</v>
      </c>
      <c r="C344" s="2" t="s">
        <v>269</v>
      </c>
      <c r="D344" s="2" t="s">
        <v>59</v>
      </c>
      <c r="E344" s="2" t="s">
        <v>18</v>
      </c>
      <c r="F344" s="2" t="s">
        <v>22</v>
      </c>
      <c r="G344" s="39">
        <v>22000</v>
      </c>
      <c r="H344" s="39">
        <v>0</v>
      </c>
      <c r="I344" s="39">
        <v>25</v>
      </c>
      <c r="J344" s="39">
        <v>631.4</v>
      </c>
      <c r="K344" s="39">
        <v>668.8</v>
      </c>
      <c r="L344" s="39">
        <v>1559.8</v>
      </c>
      <c r="M344" s="39">
        <v>1562</v>
      </c>
      <c r="N344" s="39">
        <v>253</v>
      </c>
      <c r="O344" s="39">
        <v>100</v>
      </c>
      <c r="P344" s="40">
        <f t="shared" si="47"/>
        <v>1425.1999999999998</v>
      </c>
      <c r="Q344" s="40">
        <f t="shared" si="46"/>
        <v>20574.8</v>
      </c>
      <c r="R344" s="11">
        <v>1276.2</v>
      </c>
      <c r="S344" s="11">
        <v>1278</v>
      </c>
    </row>
    <row r="345" spans="2:19" s="56" customFormat="1" x14ac:dyDescent="0.2">
      <c r="B345" s="7" t="s">
        <v>334</v>
      </c>
      <c r="C345" s="2" t="s">
        <v>269</v>
      </c>
      <c r="D345" s="2" t="s">
        <v>65</v>
      </c>
      <c r="E345" s="2" t="s">
        <v>18</v>
      </c>
      <c r="F345" s="2" t="s">
        <v>19</v>
      </c>
      <c r="G345" s="39">
        <v>22050</v>
      </c>
      <c r="H345" s="39">
        <v>0</v>
      </c>
      <c r="I345" s="39">
        <v>25</v>
      </c>
      <c r="J345" s="39">
        <v>632.84</v>
      </c>
      <c r="K345" s="39">
        <v>670.32</v>
      </c>
      <c r="L345" s="39">
        <v>1563.35</v>
      </c>
      <c r="M345" s="39">
        <v>1565.55</v>
      </c>
      <c r="N345" s="39">
        <v>253.58</v>
      </c>
      <c r="O345" s="39">
        <v>8858.24</v>
      </c>
      <c r="P345" s="40">
        <f t="shared" si="47"/>
        <v>10186.4</v>
      </c>
      <c r="Q345" s="40">
        <f t="shared" si="46"/>
        <v>11863.6</v>
      </c>
      <c r="R345" s="11">
        <v>1559.8</v>
      </c>
      <c r="S345" s="11">
        <v>1562</v>
      </c>
    </row>
    <row r="346" spans="2:19" s="56" customFormat="1" x14ac:dyDescent="0.2">
      <c r="B346" s="2" t="s">
        <v>187</v>
      </c>
      <c r="C346" s="2" t="s">
        <v>269</v>
      </c>
      <c r="D346" s="2" t="s">
        <v>519</v>
      </c>
      <c r="E346" s="2" t="s">
        <v>18</v>
      </c>
      <c r="F346" s="2" t="s">
        <v>22</v>
      </c>
      <c r="G346" s="39">
        <v>22000</v>
      </c>
      <c r="H346" s="39">
        <v>0</v>
      </c>
      <c r="I346" s="39">
        <v>25</v>
      </c>
      <c r="J346" s="39">
        <v>631.4</v>
      </c>
      <c r="K346" s="39">
        <v>668.8</v>
      </c>
      <c r="L346" s="39">
        <v>1559.8</v>
      </c>
      <c r="M346" s="39">
        <v>1562</v>
      </c>
      <c r="N346" s="39">
        <v>253</v>
      </c>
      <c r="O346" s="39">
        <v>14092.7</v>
      </c>
      <c r="P346" s="40">
        <f t="shared" si="47"/>
        <v>15417.900000000001</v>
      </c>
      <c r="Q346" s="40">
        <f t="shared" si="46"/>
        <v>6582.0999999999985</v>
      </c>
      <c r="R346" s="11">
        <v>1559.8</v>
      </c>
      <c r="S346" s="11">
        <v>1562</v>
      </c>
    </row>
    <row r="347" spans="2:19" s="56" customFormat="1" x14ac:dyDescent="0.2">
      <c r="B347" s="7" t="s">
        <v>159</v>
      </c>
      <c r="C347" s="2" t="s">
        <v>269</v>
      </c>
      <c r="D347" s="2" t="s">
        <v>519</v>
      </c>
      <c r="E347" s="2" t="s">
        <v>18</v>
      </c>
      <c r="F347" s="2" t="s">
        <v>19</v>
      </c>
      <c r="G347" s="39">
        <v>30791.87</v>
      </c>
      <c r="H347" s="39">
        <v>0</v>
      </c>
      <c r="I347" s="39">
        <v>25</v>
      </c>
      <c r="J347" s="39">
        <v>883.73</v>
      </c>
      <c r="K347" s="39">
        <v>936.07</v>
      </c>
      <c r="L347" s="39">
        <v>2183.14</v>
      </c>
      <c r="M347" s="39">
        <v>2186.2199999999998</v>
      </c>
      <c r="N347" s="39">
        <v>354.11</v>
      </c>
      <c r="O347" s="39">
        <v>1677.45</v>
      </c>
      <c r="P347" s="40">
        <f t="shared" si="47"/>
        <v>3522.25</v>
      </c>
      <c r="Q347" s="40">
        <f t="shared" si="46"/>
        <v>27269.62</v>
      </c>
      <c r="R347" s="11">
        <v>2183.14</v>
      </c>
      <c r="S347" s="11">
        <v>2186.2199999999998</v>
      </c>
    </row>
    <row r="348" spans="2:19" s="56" customFormat="1" x14ac:dyDescent="0.2">
      <c r="B348" s="7" t="s">
        <v>321</v>
      </c>
      <c r="C348" s="2" t="s">
        <v>269</v>
      </c>
      <c r="D348" s="2" t="s">
        <v>519</v>
      </c>
      <c r="E348" s="2" t="s">
        <v>18</v>
      </c>
      <c r="F348" s="2" t="s">
        <v>22</v>
      </c>
      <c r="G348" s="39">
        <v>22000</v>
      </c>
      <c r="H348" s="39">
        <v>0</v>
      </c>
      <c r="I348" s="39">
        <v>25</v>
      </c>
      <c r="J348" s="39">
        <v>631.4</v>
      </c>
      <c r="K348" s="39">
        <v>668.8</v>
      </c>
      <c r="L348" s="39">
        <v>1559.8</v>
      </c>
      <c r="M348" s="39">
        <v>1562</v>
      </c>
      <c r="N348" s="39">
        <v>253</v>
      </c>
      <c r="O348" s="39">
        <v>7852.29</v>
      </c>
      <c r="P348" s="40">
        <f t="shared" si="47"/>
        <v>9177.49</v>
      </c>
      <c r="Q348" s="40">
        <f t="shared" si="46"/>
        <v>12822.51</v>
      </c>
      <c r="R348" s="11">
        <v>1563.35</v>
      </c>
      <c r="S348" s="11">
        <v>1565.55</v>
      </c>
    </row>
    <row r="349" spans="2:19" s="56" customFormat="1" x14ac:dyDescent="0.2">
      <c r="B349" s="7" t="s">
        <v>344</v>
      </c>
      <c r="C349" s="2" t="s">
        <v>269</v>
      </c>
      <c r="D349" s="2" t="s">
        <v>519</v>
      </c>
      <c r="E349" s="2" t="s">
        <v>18</v>
      </c>
      <c r="F349" s="2" t="s">
        <v>19</v>
      </c>
      <c r="G349" s="39">
        <v>22000</v>
      </c>
      <c r="H349" s="39">
        <v>0</v>
      </c>
      <c r="I349" s="39">
        <v>25</v>
      </c>
      <c r="J349" s="39">
        <v>631.4</v>
      </c>
      <c r="K349" s="39">
        <v>668.8</v>
      </c>
      <c r="L349" s="39">
        <v>1559.8</v>
      </c>
      <c r="M349" s="39">
        <v>1562</v>
      </c>
      <c r="N349" s="39">
        <v>253</v>
      </c>
      <c r="O349" s="39">
        <v>15367.4</v>
      </c>
      <c r="P349" s="40">
        <f t="shared" si="47"/>
        <v>16692.599999999999</v>
      </c>
      <c r="Q349" s="40">
        <f t="shared" si="46"/>
        <v>5307.4000000000015</v>
      </c>
      <c r="R349" s="11">
        <v>1559.8</v>
      </c>
      <c r="S349" s="11">
        <v>1562</v>
      </c>
    </row>
    <row r="350" spans="2:19" s="56" customFormat="1" x14ac:dyDescent="0.2">
      <c r="B350" s="7" t="s">
        <v>469</v>
      </c>
      <c r="C350" s="2" t="s">
        <v>276</v>
      </c>
      <c r="D350" s="2" t="s">
        <v>519</v>
      </c>
      <c r="E350" s="2" t="s">
        <v>18</v>
      </c>
      <c r="F350" s="2" t="s">
        <v>22</v>
      </c>
      <c r="G350" s="39">
        <v>35000</v>
      </c>
      <c r="H350" s="39">
        <v>0</v>
      </c>
      <c r="I350" s="39">
        <v>25</v>
      </c>
      <c r="J350" s="39">
        <v>1004.5</v>
      </c>
      <c r="K350" s="39">
        <v>1064</v>
      </c>
      <c r="L350" s="39">
        <v>2481.5</v>
      </c>
      <c r="M350" s="39">
        <v>2485</v>
      </c>
      <c r="N350" s="39">
        <v>402.5</v>
      </c>
      <c r="O350" s="39">
        <v>500</v>
      </c>
      <c r="P350" s="40">
        <f t="shared" ref="P350:P370" si="48">H350+I350+J350+K350+O350</f>
        <v>2593.5</v>
      </c>
      <c r="Q350" s="40">
        <f t="shared" ref="Q350:Q370" si="49">G350-P350</f>
        <v>32406.5</v>
      </c>
      <c r="R350" s="11">
        <v>2339.6999999999998</v>
      </c>
      <c r="S350" s="11">
        <v>2343</v>
      </c>
    </row>
    <row r="351" spans="2:19" s="56" customFormat="1" x14ac:dyDescent="0.2">
      <c r="B351" s="7" t="s">
        <v>345</v>
      </c>
      <c r="C351" s="2" t="s">
        <v>276</v>
      </c>
      <c r="D351" s="2" t="s">
        <v>520</v>
      </c>
      <c r="E351" s="2" t="s">
        <v>18</v>
      </c>
      <c r="F351" s="2" t="s">
        <v>19</v>
      </c>
      <c r="G351" s="39">
        <v>25000</v>
      </c>
      <c r="H351" s="39">
        <v>0</v>
      </c>
      <c r="I351" s="39">
        <v>25</v>
      </c>
      <c r="J351" s="39">
        <v>717.5</v>
      </c>
      <c r="K351" s="39">
        <v>760</v>
      </c>
      <c r="L351" s="39">
        <v>1772.5</v>
      </c>
      <c r="M351" s="39">
        <v>1775</v>
      </c>
      <c r="N351" s="39">
        <v>287.5</v>
      </c>
      <c r="O351" s="39">
        <v>100</v>
      </c>
      <c r="P351" s="40">
        <f>H351+I351+J351+K351+O351</f>
        <v>1602.5</v>
      </c>
      <c r="Q351" s="40">
        <f>G351-P351</f>
        <v>23397.5</v>
      </c>
      <c r="R351" s="11">
        <v>1559.8</v>
      </c>
      <c r="S351" s="11">
        <v>1562</v>
      </c>
    </row>
    <row r="352" spans="2:19" s="56" customFormat="1" x14ac:dyDescent="0.2">
      <c r="B352" s="2" t="s">
        <v>216</v>
      </c>
      <c r="C352" s="2" t="s">
        <v>273</v>
      </c>
      <c r="D352" s="2" t="s">
        <v>217</v>
      </c>
      <c r="E352" s="2" t="s">
        <v>18</v>
      </c>
      <c r="F352" s="2" t="s">
        <v>22</v>
      </c>
      <c r="G352" s="39">
        <v>27300</v>
      </c>
      <c r="H352" s="39">
        <v>0</v>
      </c>
      <c r="I352" s="39">
        <v>25</v>
      </c>
      <c r="J352" s="39">
        <v>783.51</v>
      </c>
      <c r="K352" s="39">
        <v>829.92</v>
      </c>
      <c r="L352" s="39">
        <v>1935.57</v>
      </c>
      <c r="M352" s="39">
        <v>1938.3</v>
      </c>
      <c r="N352" s="39">
        <v>313.95</v>
      </c>
      <c r="O352" s="39">
        <v>100</v>
      </c>
      <c r="P352" s="40">
        <f t="shared" si="48"/>
        <v>1738.4299999999998</v>
      </c>
      <c r="Q352" s="40">
        <f t="shared" si="49"/>
        <v>25561.57</v>
      </c>
      <c r="R352" s="11">
        <v>1953.57</v>
      </c>
      <c r="S352" s="11">
        <v>1938.3</v>
      </c>
    </row>
    <row r="353" spans="2:19" s="56" customFormat="1" ht="11.25" customHeight="1" x14ac:dyDescent="0.2">
      <c r="B353" s="7" t="s">
        <v>346</v>
      </c>
      <c r="C353" s="2" t="s">
        <v>273</v>
      </c>
      <c r="D353" s="2" t="s">
        <v>519</v>
      </c>
      <c r="E353" s="2" t="s">
        <v>18</v>
      </c>
      <c r="F353" s="2" t="s">
        <v>22</v>
      </c>
      <c r="G353" s="39">
        <v>36000</v>
      </c>
      <c r="H353" s="39">
        <v>0</v>
      </c>
      <c r="I353" s="39">
        <v>25</v>
      </c>
      <c r="J353" s="39">
        <v>1033.2</v>
      </c>
      <c r="K353" s="39">
        <v>1094.4000000000001</v>
      </c>
      <c r="L353" s="39">
        <v>2552.4</v>
      </c>
      <c r="M353" s="39">
        <v>2556</v>
      </c>
      <c r="N353" s="39">
        <v>414</v>
      </c>
      <c r="O353" s="39">
        <v>3254.9</v>
      </c>
      <c r="P353" s="40">
        <f t="shared" si="48"/>
        <v>5407.5</v>
      </c>
      <c r="Q353" s="40">
        <f t="shared" si="49"/>
        <v>30592.5</v>
      </c>
      <c r="R353" s="11">
        <v>2552.4</v>
      </c>
      <c r="S353" s="11">
        <v>2556</v>
      </c>
    </row>
    <row r="354" spans="2:19" s="56" customFormat="1" x14ac:dyDescent="0.2">
      <c r="B354" s="7" t="s">
        <v>537</v>
      </c>
      <c r="C354" s="2" t="s">
        <v>273</v>
      </c>
      <c r="D354" s="2" t="s">
        <v>519</v>
      </c>
      <c r="E354" s="2" t="s">
        <v>18</v>
      </c>
      <c r="F354" s="2" t="s">
        <v>22</v>
      </c>
      <c r="G354" s="39">
        <v>22000</v>
      </c>
      <c r="H354" s="39">
        <v>0</v>
      </c>
      <c r="I354" s="39">
        <v>25</v>
      </c>
      <c r="J354" s="39">
        <v>631.4</v>
      </c>
      <c r="K354" s="39">
        <v>668.8</v>
      </c>
      <c r="L354" s="39">
        <v>1559.8</v>
      </c>
      <c r="M354" s="39">
        <v>1562</v>
      </c>
      <c r="N354" s="39">
        <v>253</v>
      </c>
      <c r="O354" s="39">
        <v>10524.89</v>
      </c>
      <c r="P354" s="40">
        <f t="shared" si="48"/>
        <v>11850.09</v>
      </c>
      <c r="Q354" s="40">
        <f t="shared" si="49"/>
        <v>10149.91</v>
      </c>
      <c r="R354" s="11">
        <v>1559.8</v>
      </c>
      <c r="S354" s="11">
        <v>1562</v>
      </c>
    </row>
    <row r="355" spans="2:19" s="56" customFormat="1" x14ac:dyDescent="0.2">
      <c r="B355" s="7" t="s">
        <v>68</v>
      </c>
      <c r="C355" s="2" t="s">
        <v>273</v>
      </c>
      <c r="D355" s="2" t="s">
        <v>53</v>
      </c>
      <c r="E355" s="2" t="s">
        <v>18</v>
      </c>
      <c r="F355" s="2" t="s">
        <v>22</v>
      </c>
      <c r="G355" s="39">
        <v>22000</v>
      </c>
      <c r="H355" s="39">
        <v>0</v>
      </c>
      <c r="I355" s="39">
        <v>25</v>
      </c>
      <c r="J355" s="39">
        <v>631.4</v>
      </c>
      <c r="K355" s="39">
        <v>668.8</v>
      </c>
      <c r="L355" s="39">
        <v>1559.8</v>
      </c>
      <c r="M355" s="39">
        <v>1562</v>
      </c>
      <c r="N355" s="39">
        <v>253</v>
      </c>
      <c r="O355" s="39">
        <v>8228.35</v>
      </c>
      <c r="P355" s="40">
        <f t="shared" si="48"/>
        <v>9553.5499999999993</v>
      </c>
      <c r="Q355" s="40">
        <f t="shared" si="49"/>
        <v>12446.45</v>
      </c>
      <c r="R355" s="11">
        <v>1559.8</v>
      </c>
      <c r="S355" s="11">
        <v>1562</v>
      </c>
    </row>
    <row r="356" spans="2:19" s="56" customFormat="1" x14ac:dyDescent="0.2">
      <c r="B356" s="2" t="s">
        <v>320</v>
      </c>
      <c r="C356" s="2" t="s">
        <v>273</v>
      </c>
      <c r="D356" s="2" t="s">
        <v>519</v>
      </c>
      <c r="E356" s="2" t="s">
        <v>18</v>
      </c>
      <c r="F356" s="2" t="s">
        <v>22</v>
      </c>
      <c r="G356" s="39">
        <v>22000</v>
      </c>
      <c r="H356" s="39">
        <v>0</v>
      </c>
      <c r="I356" s="39">
        <v>25</v>
      </c>
      <c r="J356" s="39">
        <v>631.4</v>
      </c>
      <c r="K356" s="39">
        <v>668.8</v>
      </c>
      <c r="L356" s="39">
        <v>1559.8</v>
      </c>
      <c r="M356" s="39">
        <v>1562</v>
      </c>
      <c r="N356" s="39">
        <v>253</v>
      </c>
      <c r="O356" s="39">
        <v>100</v>
      </c>
      <c r="P356" s="40">
        <f t="shared" si="48"/>
        <v>1425.1999999999998</v>
      </c>
      <c r="Q356" s="40">
        <f t="shared" si="49"/>
        <v>20574.8</v>
      </c>
      <c r="R356" s="11">
        <v>1559.8</v>
      </c>
      <c r="S356" s="11">
        <v>1562</v>
      </c>
    </row>
    <row r="357" spans="2:19" s="56" customFormat="1" x14ac:dyDescent="0.2">
      <c r="B357" s="2" t="s">
        <v>189</v>
      </c>
      <c r="C357" s="2" t="s">
        <v>273</v>
      </c>
      <c r="D357" s="2" t="s">
        <v>519</v>
      </c>
      <c r="E357" s="2" t="s">
        <v>18</v>
      </c>
      <c r="F357" s="2" t="s">
        <v>22</v>
      </c>
      <c r="G357" s="39">
        <v>29925</v>
      </c>
      <c r="H357" s="39">
        <v>0</v>
      </c>
      <c r="I357" s="39">
        <v>25</v>
      </c>
      <c r="J357" s="39">
        <v>858.85</v>
      </c>
      <c r="K357" s="39">
        <v>909.72</v>
      </c>
      <c r="L357" s="39">
        <v>2121.6799999999998</v>
      </c>
      <c r="M357" s="39">
        <v>2124.6799999999998</v>
      </c>
      <c r="N357" s="39">
        <v>344.14</v>
      </c>
      <c r="O357" s="39">
        <v>100</v>
      </c>
      <c r="P357" s="40">
        <f t="shared" si="48"/>
        <v>1893.5700000000002</v>
      </c>
      <c r="Q357" s="40">
        <f t="shared" si="49"/>
        <v>28031.43</v>
      </c>
      <c r="R357" s="11">
        <v>2121.6799999999998</v>
      </c>
      <c r="S357" s="11">
        <v>2124.6799999999998</v>
      </c>
    </row>
    <row r="358" spans="2:19" s="56" customFormat="1" x14ac:dyDescent="0.2">
      <c r="B358" s="7" t="s">
        <v>324</v>
      </c>
      <c r="C358" s="2" t="s">
        <v>273</v>
      </c>
      <c r="D358" s="2" t="s">
        <v>519</v>
      </c>
      <c r="E358" s="2" t="s">
        <v>18</v>
      </c>
      <c r="F358" s="2" t="s">
        <v>19</v>
      </c>
      <c r="G358" s="39">
        <v>22000</v>
      </c>
      <c r="H358" s="39">
        <v>0</v>
      </c>
      <c r="I358" s="39">
        <v>25</v>
      </c>
      <c r="J358" s="39">
        <v>631.4</v>
      </c>
      <c r="K358" s="39">
        <v>668.8</v>
      </c>
      <c r="L358" s="39">
        <v>1559.8</v>
      </c>
      <c r="M358" s="39">
        <v>1562</v>
      </c>
      <c r="N358" s="39">
        <v>253</v>
      </c>
      <c r="O358" s="39">
        <v>1100</v>
      </c>
      <c r="P358" s="40">
        <f>H358+I358+J358+K358+O358</f>
        <v>2425.1999999999998</v>
      </c>
      <c r="Q358" s="40">
        <f>G358-P358</f>
        <v>19574.8</v>
      </c>
      <c r="R358" s="11">
        <v>1559.8</v>
      </c>
      <c r="S358" s="11">
        <v>1562</v>
      </c>
    </row>
    <row r="359" spans="2:19" s="56" customFormat="1" x14ac:dyDescent="0.2">
      <c r="B359" s="2" t="s">
        <v>347</v>
      </c>
      <c r="C359" s="2" t="s">
        <v>272</v>
      </c>
      <c r="D359" s="2" t="s">
        <v>195</v>
      </c>
      <c r="E359" s="2" t="s">
        <v>18</v>
      </c>
      <c r="F359" s="2" t="s">
        <v>19</v>
      </c>
      <c r="G359" s="39">
        <v>40000</v>
      </c>
      <c r="H359" s="39">
        <v>206.03</v>
      </c>
      <c r="I359" s="39">
        <v>25</v>
      </c>
      <c r="J359" s="39">
        <v>1148</v>
      </c>
      <c r="K359" s="39">
        <v>1216</v>
      </c>
      <c r="L359" s="39">
        <v>2836</v>
      </c>
      <c r="M359" s="39">
        <v>2840</v>
      </c>
      <c r="N359" s="39">
        <v>460</v>
      </c>
      <c r="O359" s="39">
        <v>4477.45</v>
      </c>
      <c r="P359" s="40">
        <f t="shared" si="48"/>
        <v>7072.48</v>
      </c>
      <c r="Q359" s="40">
        <f t="shared" si="49"/>
        <v>32927.520000000004</v>
      </c>
      <c r="R359" s="11">
        <v>2836</v>
      </c>
      <c r="S359" s="11">
        <v>2840</v>
      </c>
    </row>
    <row r="360" spans="2:19" s="56" customFormat="1" x14ac:dyDescent="0.2">
      <c r="B360" s="7" t="s">
        <v>160</v>
      </c>
      <c r="C360" s="2" t="s">
        <v>272</v>
      </c>
      <c r="D360" s="2" t="s">
        <v>519</v>
      </c>
      <c r="E360" s="2" t="s">
        <v>18</v>
      </c>
      <c r="F360" s="2" t="s">
        <v>19</v>
      </c>
      <c r="G360" s="39">
        <v>28350</v>
      </c>
      <c r="H360" s="39">
        <v>0</v>
      </c>
      <c r="I360" s="39">
        <v>25</v>
      </c>
      <c r="J360" s="39">
        <v>813.65</v>
      </c>
      <c r="K360" s="39">
        <v>861.84</v>
      </c>
      <c r="L360" s="39">
        <v>2010.02</v>
      </c>
      <c r="M360" s="39">
        <v>2012.85</v>
      </c>
      <c r="N360" s="39">
        <v>326.02999999999997</v>
      </c>
      <c r="O360" s="39">
        <v>14386.87</v>
      </c>
      <c r="P360" s="40">
        <f t="shared" si="48"/>
        <v>16087.36</v>
      </c>
      <c r="Q360" s="40">
        <f t="shared" si="49"/>
        <v>12262.64</v>
      </c>
      <c r="R360" s="11">
        <v>2010.02</v>
      </c>
      <c r="S360" s="11">
        <v>2012.85</v>
      </c>
    </row>
    <row r="361" spans="2:19" s="56" customFormat="1" x14ac:dyDescent="0.2">
      <c r="B361" s="7" t="s">
        <v>35</v>
      </c>
      <c r="C361" s="2" t="s">
        <v>272</v>
      </c>
      <c r="D361" s="2" t="s">
        <v>519</v>
      </c>
      <c r="E361" s="2" t="s">
        <v>18</v>
      </c>
      <c r="F361" s="2" t="s">
        <v>19</v>
      </c>
      <c r="G361" s="39">
        <v>35000</v>
      </c>
      <c r="H361" s="39">
        <v>0</v>
      </c>
      <c r="I361" s="39">
        <v>25</v>
      </c>
      <c r="J361" s="39">
        <v>1004.5</v>
      </c>
      <c r="K361" s="39">
        <v>1064</v>
      </c>
      <c r="L361" s="39">
        <v>2481.5</v>
      </c>
      <c r="M361" s="39">
        <v>2485</v>
      </c>
      <c r="N361" s="39">
        <v>402.5</v>
      </c>
      <c r="O361" s="39">
        <v>2100</v>
      </c>
      <c r="P361" s="40">
        <f t="shared" si="48"/>
        <v>4193.5</v>
      </c>
      <c r="Q361" s="40">
        <f>G361-P361</f>
        <v>30806.5</v>
      </c>
      <c r="R361" s="11">
        <v>2481.5</v>
      </c>
      <c r="S361" s="11">
        <v>2485</v>
      </c>
    </row>
    <row r="362" spans="2:19" s="56" customFormat="1" x14ac:dyDescent="0.2">
      <c r="B362" s="7" t="s">
        <v>348</v>
      </c>
      <c r="C362" s="2" t="s">
        <v>272</v>
      </c>
      <c r="D362" s="2" t="s">
        <v>519</v>
      </c>
      <c r="E362" s="2" t="s">
        <v>18</v>
      </c>
      <c r="F362" s="2" t="s">
        <v>19</v>
      </c>
      <c r="G362" s="39">
        <v>26250</v>
      </c>
      <c r="H362" s="39">
        <v>0</v>
      </c>
      <c r="I362" s="39">
        <v>25</v>
      </c>
      <c r="J362" s="39">
        <v>753.38</v>
      </c>
      <c r="K362" s="39">
        <v>798</v>
      </c>
      <c r="L362" s="39">
        <v>1861.13</v>
      </c>
      <c r="M362" s="39">
        <v>1863.75</v>
      </c>
      <c r="N362" s="39">
        <v>301.88</v>
      </c>
      <c r="O362" s="39">
        <v>13128.35</v>
      </c>
      <c r="P362" s="40">
        <f t="shared" si="48"/>
        <v>14704.73</v>
      </c>
      <c r="Q362" s="40">
        <f t="shared" si="49"/>
        <v>11545.27</v>
      </c>
      <c r="R362" s="11">
        <v>1861.13</v>
      </c>
      <c r="S362" s="11">
        <v>1863.75</v>
      </c>
    </row>
    <row r="363" spans="2:19" s="56" customFormat="1" x14ac:dyDescent="0.2">
      <c r="B363" s="7" t="s">
        <v>428</v>
      </c>
      <c r="C363" s="2" t="s">
        <v>272</v>
      </c>
      <c r="D363" s="2" t="s">
        <v>519</v>
      </c>
      <c r="E363" s="2" t="s">
        <v>18</v>
      </c>
      <c r="F363" s="2" t="s">
        <v>19</v>
      </c>
      <c r="G363" s="39">
        <v>25000</v>
      </c>
      <c r="H363" s="39">
        <v>0</v>
      </c>
      <c r="I363" s="39">
        <v>25</v>
      </c>
      <c r="J363" s="39">
        <v>717.5</v>
      </c>
      <c r="K363" s="39">
        <v>760</v>
      </c>
      <c r="L363" s="39">
        <v>1772.5</v>
      </c>
      <c r="M363" s="39">
        <v>1775</v>
      </c>
      <c r="N363" s="39">
        <v>287.5</v>
      </c>
      <c r="O363" s="39">
        <v>12175.85</v>
      </c>
      <c r="P363" s="40">
        <f t="shared" si="48"/>
        <v>13678.35</v>
      </c>
      <c r="Q363" s="40">
        <f t="shared" si="49"/>
        <v>11321.65</v>
      </c>
      <c r="R363" s="11">
        <v>1559.8</v>
      </c>
      <c r="S363" s="11">
        <v>1562</v>
      </c>
    </row>
    <row r="364" spans="2:19" s="56" customFormat="1" x14ac:dyDescent="0.2">
      <c r="B364" s="7" t="s">
        <v>322</v>
      </c>
      <c r="C364" s="2" t="s">
        <v>272</v>
      </c>
      <c r="D364" s="2" t="s">
        <v>519</v>
      </c>
      <c r="E364" s="2" t="s">
        <v>18</v>
      </c>
      <c r="F364" s="2" t="s">
        <v>22</v>
      </c>
      <c r="G364" s="39">
        <v>31500.85</v>
      </c>
      <c r="H364" s="39">
        <v>0</v>
      </c>
      <c r="I364" s="39">
        <v>25</v>
      </c>
      <c r="J364" s="39">
        <v>904.07</v>
      </c>
      <c r="K364" s="39">
        <v>957.63</v>
      </c>
      <c r="L364" s="39">
        <v>2233.41</v>
      </c>
      <c r="M364" s="39">
        <v>2236.56</v>
      </c>
      <c r="N364" s="39">
        <v>362.26</v>
      </c>
      <c r="O364" s="39">
        <v>1677.45</v>
      </c>
      <c r="P364" s="40">
        <f t="shared" si="48"/>
        <v>3564.15</v>
      </c>
      <c r="Q364" s="40">
        <f t="shared" si="49"/>
        <v>27936.699999999997</v>
      </c>
      <c r="R364" s="11">
        <v>2233.41</v>
      </c>
      <c r="S364" s="11">
        <v>2236.56</v>
      </c>
    </row>
    <row r="365" spans="2:19" s="56" customFormat="1" x14ac:dyDescent="0.2">
      <c r="B365" s="7" t="s">
        <v>518</v>
      </c>
      <c r="C365" s="2" t="s">
        <v>272</v>
      </c>
      <c r="D365" s="2" t="s">
        <v>519</v>
      </c>
      <c r="E365" s="2" t="s">
        <v>18</v>
      </c>
      <c r="F365" s="2" t="s">
        <v>22</v>
      </c>
      <c r="G365" s="39">
        <v>31410.86</v>
      </c>
      <c r="H365" s="39">
        <v>0</v>
      </c>
      <c r="I365" s="39">
        <v>25</v>
      </c>
      <c r="J365" s="39">
        <v>901.49</v>
      </c>
      <c r="K365" s="39">
        <v>954.89</v>
      </c>
      <c r="L365" s="39">
        <v>2227.0300000000002</v>
      </c>
      <c r="M365" s="39">
        <v>2230.17</v>
      </c>
      <c r="N365" s="39">
        <v>361.22</v>
      </c>
      <c r="O365" s="39">
        <v>6216</v>
      </c>
      <c r="P365" s="40">
        <f t="shared" si="48"/>
        <v>8097.38</v>
      </c>
      <c r="Q365" s="40">
        <f t="shared" si="49"/>
        <v>23313.48</v>
      </c>
      <c r="R365" s="11">
        <v>2227.0300000000002</v>
      </c>
      <c r="S365" s="11">
        <v>2230.17</v>
      </c>
    </row>
    <row r="366" spans="2:19" s="56" customFormat="1" x14ac:dyDescent="0.2">
      <c r="B366" s="7" t="s">
        <v>323</v>
      </c>
      <c r="C366" s="2" t="s">
        <v>274</v>
      </c>
      <c r="D366" s="2" t="s">
        <v>79</v>
      </c>
      <c r="E366" s="2" t="s">
        <v>18</v>
      </c>
      <c r="F366" s="2" t="s">
        <v>22</v>
      </c>
      <c r="G366" s="39">
        <v>35000</v>
      </c>
      <c r="H366" s="39">
        <v>0</v>
      </c>
      <c r="I366" s="39">
        <v>25</v>
      </c>
      <c r="J366" s="39">
        <v>1004.5</v>
      </c>
      <c r="K366" s="39">
        <v>1064</v>
      </c>
      <c r="L366" s="39">
        <v>2481.5</v>
      </c>
      <c r="M366" s="39">
        <v>2485</v>
      </c>
      <c r="N366" s="39">
        <v>402.5</v>
      </c>
      <c r="O366" s="39">
        <v>1677.45</v>
      </c>
      <c r="P366" s="40">
        <f t="shared" si="48"/>
        <v>3770.95</v>
      </c>
      <c r="Q366" s="40">
        <f t="shared" si="49"/>
        <v>31229.05</v>
      </c>
      <c r="R366" s="11">
        <v>2481.5</v>
      </c>
      <c r="S366" s="11">
        <v>2485</v>
      </c>
    </row>
    <row r="367" spans="2:19" s="56" customFormat="1" x14ac:dyDescent="0.2">
      <c r="B367" s="2" t="s">
        <v>517</v>
      </c>
      <c r="C367" s="2" t="s">
        <v>274</v>
      </c>
      <c r="D367" s="2" t="s">
        <v>519</v>
      </c>
      <c r="E367" s="2" t="s">
        <v>18</v>
      </c>
      <c r="F367" s="2" t="s">
        <v>22</v>
      </c>
      <c r="G367" s="39">
        <v>22000</v>
      </c>
      <c r="H367" s="39">
        <v>0</v>
      </c>
      <c r="I367" s="39">
        <v>25</v>
      </c>
      <c r="J367" s="39">
        <v>631.4</v>
      </c>
      <c r="K367" s="39">
        <v>668.8</v>
      </c>
      <c r="L367" s="39">
        <v>1559.8</v>
      </c>
      <c r="M367" s="39">
        <v>1562</v>
      </c>
      <c r="N367" s="39">
        <v>253</v>
      </c>
      <c r="O367" s="39">
        <v>100</v>
      </c>
      <c r="P367" s="40">
        <f t="shared" si="48"/>
        <v>1425.1999999999998</v>
      </c>
      <c r="Q367" s="40">
        <f t="shared" si="49"/>
        <v>20574.8</v>
      </c>
      <c r="R367" s="11">
        <v>1559.8</v>
      </c>
      <c r="S367" s="11">
        <v>1562</v>
      </c>
    </row>
    <row r="368" spans="2:19" s="56" customFormat="1" x14ac:dyDescent="0.2">
      <c r="B368" s="2" t="s">
        <v>327</v>
      </c>
      <c r="C368" s="2" t="s">
        <v>274</v>
      </c>
      <c r="D368" s="2" t="s">
        <v>519</v>
      </c>
      <c r="E368" s="2" t="s">
        <v>18</v>
      </c>
      <c r="F368" s="2" t="s">
        <v>22</v>
      </c>
      <c r="G368" s="39">
        <v>22000</v>
      </c>
      <c r="H368" s="39">
        <v>0</v>
      </c>
      <c r="I368" s="39">
        <v>25</v>
      </c>
      <c r="J368" s="39">
        <v>631.4</v>
      </c>
      <c r="K368" s="39">
        <v>668.8</v>
      </c>
      <c r="L368" s="39">
        <v>1559.8</v>
      </c>
      <c r="M368" s="39">
        <v>1562</v>
      </c>
      <c r="N368" s="39">
        <v>253</v>
      </c>
      <c r="O368" s="39">
        <v>1100</v>
      </c>
      <c r="P368" s="40">
        <f t="shared" si="48"/>
        <v>2425.1999999999998</v>
      </c>
      <c r="Q368" s="40">
        <f t="shared" si="49"/>
        <v>19574.8</v>
      </c>
      <c r="R368" s="11">
        <v>1559.8</v>
      </c>
      <c r="S368" s="11">
        <v>1562</v>
      </c>
    </row>
    <row r="369" spans="1:19" s="27" customFormat="1" x14ac:dyDescent="0.2">
      <c r="B369" s="7" t="s">
        <v>326</v>
      </c>
      <c r="C369" s="2" t="s">
        <v>274</v>
      </c>
      <c r="D369" s="2" t="s">
        <v>519</v>
      </c>
      <c r="E369" s="2" t="s">
        <v>18</v>
      </c>
      <c r="F369" s="2" t="s">
        <v>19</v>
      </c>
      <c r="G369" s="39">
        <v>22000</v>
      </c>
      <c r="H369" s="39">
        <v>0</v>
      </c>
      <c r="I369" s="39">
        <v>25</v>
      </c>
      <c r="J369" s="39">
        <v>631.4</v>
      </c>
      <c r="K369" s="39">
        <v>668.8</v>
      </c>
      <c r="L369" s="39">
        <v>1559.8</v>
      </c>
      <c r="M369" s="39">
        <v>1562</v>
      </c>
      <c r="N369" s="39">
        <v>253</v>
      </c>
      <c r="O369" s="39">
        <v>100</v>
      </c>
      <c r="P369" s="40">
        <f t="shared" si="48"/>
        <v>1425.1999999999998</v>
      </c>
      <c r="Q369" s="40">
        <f t="shared" si="49"/>
        <v>20574.8</v>
      </c>
      <c r="R369" s="11">
        <v>1559.8</v>
      </c>
      <c r="S369" s="11">
        <v>1562</v>
      </c>
    </row>
    <row r="370" spans="1:19" s="27" customFormat="1" x14ac:dyDescent="0.2">
      <c r="B370" s="7" t="s">
        <v>325</v>
      </c>
      <c r="C370" s="2" t="s">
        <v>274</v>
      </c>
      <c r="D370" s="2" t="s">
        <v>519</v>
      </c>
      <c r="E370" s="2" t="s">
        <v>18</v>
      </c>
      <c r="F370" s="2" t="s">
        <v>22</v>
      </c>
      <c r="G370" s="39">
        <v>29150</v>
      </c>
      <c r="H370" s="39">
        <v>0</v>
      </c>
      <c r="I370" s="39">
        <v>25</v>
      </c>
      <c r="J370" s="39">
        <v>836.61</v>
      </c>
      <c r="K370" s="39">
        <v>886.16</v>
      </c>
      <c r="L370" s="39">
        <v>2066.7399999999998</v>
      </c>
      <c r="M370" s="39">
        <v>2069.65</v>
      </c>
      <c r="N370" s="39">
        <v>335.23</v>
      </c>
      <c r="O370" s="39">
        <v>100</v>
      </c>
      <c r="P370" s="40">
        <f t="shared" si="48"/>
        <v>1847.77</v>
      </c>
      <c r="Q370" s="40">
        <f t="shared" si="49"/>
        <v>27302.23</v>
      </c>
      <c r="R370" s="11">
        <v>2066.7399999999998</v>
      </c>
      <c r="S370" s="11">
        <v>2069.65</v>
      </c>
    </row>
    <row r="371" spans="1:19" s="25" customFormat="1" x14ac:dyDescent="0.2">
      <c r="A371" s="54"/>
      <c r="B371" s="54"/>
      <c r="C371" s="54"/>
      <c r="D371" s="54"/>
      <c r="E371" s="54"/>
      <c r="F371" s="54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15"/>
      <c r="S371" s="15"/>
    </row>
    <row r="372" spans="1:19" s="25" customFormat="1" x14ac:dyDescent="0.2">
      <c r="A372" s="54"/>
      <c r="B372" s="54"/>
      <c r="C372" s="54"/>
      <c r="D372" s="54"/>
      <c r="E372" s="54"/>
      <c r="F372" s="54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15"/>
      <c r="S372" s="15"/>
    </row>
    <row r="373" spans="1:19" s="25" customFormat="1" x14ac:dyDescent="0.2">
      <c r="A373" s="54"/>
      <c r="B373" s="54"/>
      <c r="C373" s="54"/>
      <c r="D373" s="54"/>
      <c r="E373" s="54"/>
      <c r="F373" s="54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15"/>
      <c r="S373" s="15"/>
    </row>
    <row r="374" spans="1:19" s="25" customFormat="1" x14ac:dyDescent="0.2">
      <c r="A374" s="54"/>
      <c r="B374" s="54"/>
      <c r="C374" s="54"/>
      <c r="D374" s="54"/>
      <c r="E374" s="54"/>
      <c r="F374" s="54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15"/>
      <c r="S374" s="15"/>
    </row>
    <row r="375" spans="1:19" s="25" customFormat="1" x14ac:dyDescent="0.2">
      <c r="A375" s="54"/>
      <c r="B375" s="54"/>
      <c r="C375" s="54"/>
      <c r="D375" s="54"/>
      <c r="E375" s="54"/>
      <c r="F375" s="54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15"/>
      <c r="S375" s="15"/>
    </row>
    <row r="376" spans="1:19" s="25" customFormat="1" x14ac:dyDescent="0.2">
      <c r="A376" s="54"/>
      <c r="B376" s="54"/>
      <c r="C376" s="54"/>
      <c r="D376" s="54"/>
      <c r="E376" s="54"/>
      <c r="F376" s="54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15"/>
      <c r="S376" s="15"/>
    </row>
    <row r="377" spans="1:19" s="25" customFormat="1" x14ac:dyDescent="0.2">
      <c r="A377" s="54"/>
      <c r="B377" s="54"/>
      <c r="C377" s="54"/>
      <c r="D377" s="54"/>
      <c r="E377" s="54"/>
      <c r="F377" s="54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15"/>
      <c r="S377" s="15"/>
    </row>
    <row r="378" spans="1:19" s="25" customFormat="1" x14ac:dyDescent="0.2">
      <c r="A378" s="54"/>
      <c r="B378" s="54"/>
      <c r="C378" s="54"/>
      <c r="D378" s="54"/>
      <c r="E378" s="54"/>
      <c r="F378" s="54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15"/>
      <c r="S378" s="15"/>
    </row>
    <row r="379" spans="1:19" s="25" customFormat="1" x14ac:dyDescent="0.2">
      <c r="A379" s="54"/>
      <c r="B379" s="54"/>
      <c r="C379" s="54"/>
      <c r="D379" s="54"/>
      <c r="E379" s="54"/>
      <c r="F379" s="54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15"/>
      <c r="S379" s="15"/>
    </row>
    <row r="380" spans="1:19" s="25" customFormat="1" x14ac:dyDescent="0.2">
      <c r="A380" s="54"/>
      <c r="B380" s="54"/>
      <c r="C380" s="54"/>
      <c r="D380" s="54"/>
      <c r="E380" s="54"/>
      <c r="F380" s="54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15"/>
      <c r="S380" s="15"/>
    </row>
    <row r="381" spans="1:19" s="25" customFormat="1" x14ac:dyDescent="0.2">
      <c r="A381" s="54"/>
      <c r="B381" s="54"/>
      <c r="C381" s="54"/>
      <c r="D381" s="54"/>
      <c r="E381" s="54"/>
      <c r="F381" s="54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15"/>
      <c r="S381" s="15"/>
    </row>
    <row r="382" spans="1:19" s="25" customFormat="1" x14ac:dyDescent="0.2">
      <c r="A382" s="54"/>
      <c r="B382" s="54"/>
      <c r="C382" s="54"/>
      <c r="D382" s="54"/>
      <c r="E382" s="54"/>
      <c r="F382" s="54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15"/>
      <c r="S382" s="15"/>
    </row>
    <row r="383" spans="1:19" s="25" customFormat="1" x14ac:dyDescent="0.2">
      <c r="A383" s="54"/>
      <c r="B383" s="54"/>
      <c r="C383" s="54"/>
      <c r="D383" s="54"/>
      <c r="E383" s="54"/>
      <c r="F383" s="54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15"/>
      <c r="S383" s="15"/>
    </row>
    <row r="384" spans="1:19" s="25" customFormat="1" x14ac:dyDescent="0.2">
      <c r="A384" s="54"/>
      <c r="B384" s="54"/>
      <c r="C384" s="54"/>
      <c r="D384" s="54"/>
      <c r="E384" s="54"/>
      <c r="F384" s="54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15"/>
      <c r="S384" s="15"/>
    </row>
    <row r="385" spans="1:19" s="25" customFormat="1" x14ac:dyDescent="0.2">
      <c r="A385" s="54"/>
      <c r="B385" s="54"/>
      <c r="C385" s="54"/>
      <c r="D385" s="54"/>
      <c r="E385" s="54"/>
      <c r="F385" s="54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15"/>
      <c r="S385" s="15"/>
    </row>
    <row r="386" spans="1:19" s="25" customFormat="1" x14ac:dyDescent="0.2">
      <c r="A386" s="54"/>
      <c r="B386" s="54"/>
      <c r="C386" s="54"/>
      <c r="D386" s="54"/>
      <c r="E386" s="54"/>
      <c r="F386" s="54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15"/>
      <c r="S386" s="15"/>
    </row>
    <row r="387" spans="1:19" s="25" customFormat="1" x14ac:dyDescent="0.2">
      <c r="A387" s="54"/>
      <c r="B387" s="54"/>
      <c r="C387" s="54"/>
      <c r="D387" s="54"/>
      <c r="E387" s="54"/>
      <c r="F387" s="54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15"/>
      <c r="S387" s="15"/>
    </row>
    <row r="388" spans="1:19" s="25" customFormat="1" x14ac:dyDescent="0.2">
      <c r="A388" s="54"/>
      <c r="B388" s="54"/>
      <c r="C388" s="54"/>
      <c r="D388" s="54"/>
      <c r="E388" s="54"/>
      <c r="F388" s="54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15"/>
      <c r="S388" s="15"/>
    </row>
    <row r="389" spans="1:19" s="25" customFormat="1" x14ac:dyDescent="0.2">
      <c r="A389" s="54"/>
      <c r="B389" s="54"/>
      <c r="C389" s="54"/>
      <c r="D389" s="54"/>
      <c r="E389" s="54"/>
      <c r="F389" s="54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15"/>
      <c r="S389" s="15"/>
    </row>
    <row r="390" spans="1:19" s="25" customFormat="1" x14ac:dyDescent="0.2">
      <c r="A390" s="54"/>
      <c r="B390" s="54"/>
      <c r="C390" s="54"/>
      <c r="D390" s="54"/>
      <c r="E390" s="54"/>
      <c r="F390" s="54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15"/>
      <c r="S390" s="15"/>
    </row>
    <row r="391" spans="1:19" s="25" customFormat="1" x14ac:dyDescent="0.2">
      <c r="A391" s="54"/>
      <c r="B391" s="54"/>
      <c r="C391" s="54"/>
      <c r="D391" s="54"/>
      <c r="E391" s="54"/>
      <c r="F391" s="54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15"/>
      <c r="S391" s="15"/>
    </row>
    <row r="392" spans="1:19" s="25" customFormat="1" x14ac:dyDescent="0.2">
      <c r="A392" s="54"/>
      <c r="B392" s="54"/>
      <c r="C392" s="54"/>
      <c r="D392" s="54"/>
      <c r="E392" s="54"/>
      <c r="F392" s="54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15"/>
      <c r="S392" s="15"/>
    </row>
    <row r="393" spans="1:19" s="25" customFormat="1" x14ac:dyDescent="0.2">
      <c r="A393" s="54"/>
      <c r="B393" s="54"/>
      <c r="C393" s="54"/>
      <c r="D393" s="54"/>
      <c r="E393" s="54"/>
      <c r="F393" s="54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15"/>
      <c r="S393" s="15"/>
    </row>
    <row r="394" spans="1:19" s="25" customFormat="1" x14ac:dyDescent="0.2">
      <c r="A394" s="54"/>
      <c r="B394" s="54"/>
      <c r="C394" s="54"/>
      <c r="D394" s="54"/>
      <c r="E394" s="54"/>
      <c r="F394" s="54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15"/>
      <c r="S394" s="15"/>
    </row>
    <row r="395" spans="1:19" s="25" customFormat="1" x14ac:dyDescent="0.2">
      <c r="A395" s="54"/>
      <c r="B395" s="54"/>
      <c r="C395" s="54"/>
      <c r="D395" s="54"/>
      <c r="E395" s="54"/>
      <c r="F395" s="54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15"/>
      <c r="S395" s="15"/>
    </row>
    <row r="396" spans="1:19" s="25" customFormat="1" x14ac:dyDescent="0.2">
      <c r="A396" s="54"/>
      <c r="B396" s="54"/>
      <c r="C396" s="54"/>
      <c r="D396" s="54"/>
      <c r="E396" s="54"/>
      <c r="F396" s="54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15"/>
      <c r="S396" s="15"/>
    </row>
    <row r="397" spans="1:19" s="25" customFormat="1" x14ac:dyDescent="0.2">
      <c r="A397" s="54"/>
      <c r="B397" s="54"/>
      <c r="C397" s="54"/>
      <c r="D397" s="54"/>
      <c r="E397" s="54"/>
      <c r="F397" s="54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15"/>
      <c r="S397" s="15"/>
    </row>
    <row r="398" spans="1:19" s="25" customFormat="1" x14ac:dyDescent="0.2">
      <c r="A398" s="54"/>
      <c r="B398" s="54"/>
      <c r="C398" s="54"/>
      <c r="D398" s="54"/>
      <c r="E398" s="54"/>
      <c r="F398" s="54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15"/>
      <c r="S398" s="15"/>
    </row>
    <row r="399" spans="1:19" s="25" customFormat="1" x14ac:dyDescent="0.2">
      <c r="A399" s="54"/>
      <c r="B399" s="54"/>
      <c r="C399" s="54"/>
      <c r="D399" s="54"/>
      <c r="E399" s="54"/>
      <c r="F399" s="54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15"/>
      <c r="S399" s="15"/>
    </row>
    <row r="400" spans="1:19" s="25" customFormat="1" x14ac:dyDescent="0.2">
      <c r="A400" s="54"/>
      <c r="B400" s="54"/>
      <c r="C400" s="54"/>
      <c r="D400" s="54"/>
      <c r="E400" s="54"/>
      <c r="F400" s="54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15"/>
      <c r="S400" s="15"/>
    </row>
  </sheetData>
  <autoFilter ref="B1:B369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1:N191 G97:O97 G36:N36 G37:O40 G23:N23 G17:O17 G76:O93 R76:S93 G56:N57 G66:O66 G55:O55 G68:O68 G51:N52 G308:N308 G99:O100 G102:O102 R102:S102 R131:S146 G41:N41 R249:S250 G212:O213 R157:S178 G228:O249 R18:S25 R212:S247 R304:S304 G304:O304 H45:I45 H190:I190 G192:O209 R191:S209 G58:O61 R30:S41 G115:O146 G43:O44 R115:S129 R43:S44 R46:S61 R63:S66 G157:O187 G106:O108 G309:O317 R252:S302 G252:O302 R355:S370 G355:O370 G189:O189 R180:S189 R308:S353 G319:O353 G216:O226">
    <cfRule type="expression" dxfId="22" priority="146">
      <formula>ISNA(G17)</formula>
    </cfRule>
  </conditionalFormatting>
  <conditionalFormatting sqref="D318 L318:O318 G318:J318 H305:H306 O305:O306 I305:I307 I72">
    <cfRule type="expression" dxfId="21" priority="20">
      <formula>ISNA(D72)</formula>
    </cfRule>
  </conditionalFormatting>
  <conditionalFormatting sqref="G12 I12:J12 O12 M12 G13:N13 G15 M15:O15 I15:J15 G14:O14 G16:O16">
    <cfRule type="expression" dxfId="20" priority="34">
      <formula>ISNA(G12)</formula>
    </cfRule>
  </conditionalFormatting>
  <conditionalFormatting sqref="G21:N22 G227:N227 G18:O20">
    <cfRule type="expression" dxfId="19" priority="33">
      <formula>ISNA(G18)</formula>
    </cfRule>
  </conditionalFormatting>
  <conditionalFormatting sqref="G27:O27 G35:N35 G31:O34 G30:N30 G24:N26">
    <cfRule type="expression" dxfId="18" priority="32">
      <formula>ISNA(G24)</formula>
    </cfRule>
  </conditionalFormatting>
  <conditionalFormatting sqref="O308 G53:O53 G54:N54 I48:N48 G48 G49:O50 G46 I46:N46 G47:N47">
    <cfRule type="expression" dxfId="17" priority="31">
      <formula>ISNA(G46)</formula>
    </cfRule>
  </conditionalFormatting>
  <conditionalFormatting sqref="G65:N65 G64:O64 G63 I63:N63">
    <cfRule type="expression" dxfId="16" priority="30">
      <formula>ISNA(G63)</formula>
    </cfRule>
  </conditionalFormatting>
  <conditionalFormatting sqref="G96:N96 G69:O71 G73:O74">
    <cfRule type="expression" dxfId="15" priority="29">
      <formula>ISNA(G69)</formula>
    </cfRule>
  </conditionalFormatting>
  <conditionalFormatting sqref="G109:N109 G110:O114 G103:O103">
    <cfRule type="expression" dxfId="14" priority="28">
      <formula>ISNA(G103)</formula>
    </cfRule>
  </conditionalFormatting>
  <conditionalFormatting sqref="G151:N152 G149:O150 G153:O154 G156:O156">
    <cfRule type="expression" dxfId="13" priority="25">
      <formula>ISNA(G149)</formula>
    </cfRule>
  </conditionalFormatting>
  <conditionalFormatting sqref="G188:N188">
    <cfRule type="expression" dxfId="12" priority="24">
      <formula>ISNA(G188)</formula>
    </cfRule>
  </conditionalFormatting>
  <conditionalFormatting sqref="G250:N250 G251:O251">
    <cfRule type="expression" dxfId="11" priority="21">
      <formula>ISNA(G250)</formula>
    </cfRule>
  </conditionalFormatting>
  <conditionalFormatting sqref="R96:S96 R69:S71 R73:S74">
    <cfRule type="expression" dxfId="10" priority="14">
      <formula>ISNA(R69)</formula>
    </cfRule>
  </conditionalFormatting>
  <conditionalFormatting sqref="S12 S15 R13:S14 R16:S16">
    <cfRule type="expression" dxfId="9" priority="18">
      <formula>ISNA(R12)</formula>
    </cfRule>
  </conditionalFormatting>
  <conditionalFormatting sqref="R27:S27">
    <cfRule type="expression" dxfId="8" priority="16">
      <formula>ISNA(R27)</formula>
    </cfRule>
  </conditionalFormatting>
  <conditionalFormatting sqref="R111:S114">
    <cfRule type="expression" dxfId="7" priority="10">
      <formula>ISNA(R111)</formula>
    </cfRule>
  </conditionalFormatting>
  <conditionalFormatting sqref="R103:S103">
    <cfRule type="expression" dxfId="6" priority="13">
      <formula>ISNA(R103)</formula>
    </cfRule>
  </conditionalFormatting>
  <conditionalFormatting sqref="R251:S251">
    <cfRule type="expression" dxfId="5" priority="6">
      <formula>ISNA(R251)</formula>
    </cfRule>
  </conditionalFormatting>
  <conditionalFormatting sqref="R106:S109">
    <cfRule type="expression" dxfId="4" priority="12">
      <formula>ISNA(R106)</formula>
    </cfRule>
  </conditionalFormatting>
  <conditionalFormatting sqref="R149:S154 R156:S156">
    <cfRule type="expression" dxfId="3" priority="8">
      <formula>ISNA(R149)</formula>
    </cfRule>
  </conditionalFormatting>
  <conditionalFormatting sqref="G354:O354">
    <cfRule type="expression" dxfId="2" priority="3">
      <formula>ISNA(G354)</formula>
    </cfRule>
  </conditionalFormatting>
  <conditionalFormatting sqref="R354:S354">
    <cfRule type="expression" dxfId="1" priority="2">
      <formula>ISNA(R354)</formula>
    </cfRule>
  </conditionalFormatting>
  <conditionalFormatting sqref="G214:O215">
    <cfRule type="expression" dxfId="0" priority="1">
      <formula>ISNA(G214)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Nómina Fija del mes de Mayo</vt:lpstr>
      <vt:lpstr>Hoja1</vt:lpstr>
      <vt:lpstr>'Nómina Fija del mes de Mayo'!Área_de_impresión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2023-07-14T12:58:32Z</cp:lastPrinted>
  <dcterms:created xsi:type="dcterms:W3CDTF">2021-10-22T17:54:22Z</dcterms:created>
  <dcterms:modified xsi:type="dcterms:W3CDTF">2023-07-17T16:09:37Z</dcterms:modified>
</cp:coreProperties>
</file>