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CHEREDIA\Desktop\nomina para starling\JULIO 2024\"/>
    </mc:Choice>
  </mc:AlternateContent>
  <bookViews>
    <workbookView xWindow="0" yWindow="0" windowWidth="20490" windowHeight="7035" tabRatio="602"/>
  </bookViews>
  <sheets>
    <sheet name="Nómina Fija del mes de julio 24" sheetId="2" r:id="rId1"/>
  </sheets>
  <definedNames>
    <definedName name="_xlnm.Print_Area" localSheetId="0">'Nómina Fija del mes de julio 24'!$B$1:$Q$423</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52" i="2" l="1"/>
  <c r="K152" i="2"/>
  <c r="L152" i="2"/>
  <c r="M152" i="2"/>
  <c r="N152" i="2"/>
  <c r="N38" i="2"/>
  <c r="J38" i="2"/>
  <c r="K38" i="2"/>
  <c r="L38" i="2"/>
  <c r="M38" i="2"/>
  <c r="J117" i="2"/>
  <c r="K117" i="2"/>
  <c r="L117" i="2"/>
  <c r="M117" i="2"/>
  <c r="N117" i="2"/>
  <c r="N234" i="2"/>
  <c r="M234" i="2"/>
  <c r="L234" i="2"/>
  <c r="K234" i="2"/>
  <c r="J234" i="2"/>
  <c r="P234" i="2" l="1"/>
  <c r="Q234" i="2" s="1"/>
  <c r="P117" i="2"/>
  <c r="Q117" i="2" s="1"/>
  <c r="P38" i="2"/>
  <c r="Q38" i="2" s="1"/>
  <c r="P152" i="2"/>
  <c r="Q152" i="2" s="1"/>
  <c r="J213" i="2"/>
  <c r="K213" i="2"/>
  <c r="L213" i="2"/>
  <c r="M213" i="2"/>
  <c r="N213" i="2"/>
  <c r="J210" i="2"/>
  <c r="K210" i="2"/>
  <c r="L210" i="2"/>
  <c r="M210" i="2"/>
  <c r="N210" i="2"/>
  <c r="P210" i="2" l="1"/>
  <c r="Q210" i="2" s="1"/>
  <c r="P213" i="2"/>
  <c r="Q213" i="2" s="1"/>
  <c r="D388" i="2"/>
  <c r="D391" i="2"/>
  <c r="E391" i="2" s="1"/>
  <c r="D392" i="2"/>
  <c r="E392" i="2" s="1"/>
  <c r="E393" i="2"/>
  <c r="F396" i="2" l="1"/>
  <c r="D394" i="2"/>
  <c r="J193" i="2"/>
  <c r="K193" i="2"/>
  <c r="L193" i="2"/>
  <c r="M193" i="2"/>
  <c r="N193" i="2"/>
  <c r="J57" i="2"/>
  <c r="K57" i="2"/>
  <c r="L57" i="2"/>
  <c r="M57" i="2"/>
  <c r="N57" i="2"/>
  <c r="E394" i="2" l="1"/>
  <c r="D396" i="2"/>
  <c r="P193" i="2"/>
  <c r="Q193" i="2" s="1"/>
  <c r="P57" i="2"/>
  <c r="Q57" i="2" s="1"/>
  <c r="N25" i="2"/>
  <c r="J25" i="2"/>
  <c r="K25" i="2"/>
  <c r="L25" i="2"/>
  <c r="M25" i="2"/>
  <c r="L11" i="2"/>
  <c r="H399" i="2" l="1"/>
  <c r="D400" i="2"/>
  <c r="D401" i="2" s="1"/>
  <c r="P25" i="2"/>
  <c r="Q25" i="2" s="1"/>
  <c r="N13" i="2"/>
  <c r="J9" i="2"/>
  <c r="M302" i="2" l="1"/>
  <c r="N254" i="2" l="1"/>
  <c r="J222" i="2" l="1"/>
  <c r="K222" i="2"/>
  <c r="L222" i="2"/>
  <c r="M222" i="2"/>
  <c r="N222" i="2"/>
  <c r="J221" i="2"/>
  <c r="K221" i="2"/>
  <c r="L221" i="2"/>
  <c r="M221" i="2"/>
  <c r="N221" i="2"/>
  <c r="J220" i="2"/>
  <c r="K220" i="2"/>
  <c r="L220" i="2"/>
  <c r="M220" i="2"/>
  <c r="N220" i="2"/>
  <c r="J219" i="2"/>
  <c r="K219" i="2"/>
  <c r="L219" i="2"/>
  <c r="M219" i="2"/>
  <c r="N219" i="2"/>
  <c r="J139" i="2"/>
  <c r="K139" i="2"/>
  <c r="L139" i="2"/>
  <c r="M139" i="2"/>
  <c r="N139" i="2"/>
  <c r="J218" i="2"/>
  <c r="K218" i="2"/>
  <c r="L218" i="2"/>
  <c r="M218" i="2"/>
  <c r="N218" i="2"/>
  <c r="J217" i="2"/>
  <c r="K217" i="2"/>
  <c r="L217" i="2"/>
  <c r="M217" i="2"/>
  <c r="N217" i="2"/>
  <c r="P217" i="2" l="1"/>
  <c r="Q217" i="2" s="1"/>
  <c r="P220" i="2"/>
  <c r="Q220" i="2" s="1"/>
  <c r="P139" i="2"/>
  <c r="Q139" i="2" s="1"/>
  <c r="P221" i="2"/>
  <c r="Q221" i="2" s="1"/>
  <c r="P218" i="2"/>
  <c r="P219" i="2"/>
  <c r="Q219" i="2" s="1"/>
  <c r="P222" i="2"/>
  <c r="Q222" i="2" s="1"/>
  <c r="N372" i="2"/>
  <c r="N371" i="2"/>
  <c r="N369" i="2"/>
  <c r="N368" i="2"/>
  <c r="N367" i="2"/>
  <c r="N366" i="2"/>
  <c r="N365" i="2"/>
  <c r="N364" i="2"/>
  <c r="N363" i="2"/>
  <c r="N293" i="2"/>
  <c r="N361" i="2"/>
  <c r="N360" i="2"/>
  <c r="N321" i="2"/>
  <c r="N357" i="2"/>
  <c r="N356" i="2"/>
  <c r="N370" i="2"/>
  <c r="N355" i="2"/>
  <c r="N354" i="2"/>
  <c r="N347" i="2"/>
  <c r="N352" i="2"/>
  <c r="N342" i="2"/>
  <c r="N351" i="2"/>
  <c r="N362" i="2"/>
  <c r="N325" i="2"/>
  <c r="N318" i="2"/>
  <c r="N348" i="2"/>
  <c r="N346" i="2"/>
  <c r="N344" i="2"/>
  <c r="N343" i="2"/>
  <c r="N274" i="2"/>
  <c r="N341" i="2"/>
  <c r="N332" i="2"/>
  <c r="N353" i="2"/>
  <c r="N340" i="2"/>
  <c r="N339" i="2"/>
  <c r="N338" i="2"/>
  <c r="N337" i="2"/>
  <c r="N157" i="2"/>
  <c r="N336" i="2"/>
  <c r="N350" i="2"/>
  <c r="N335" i="2"/>
  <c r="N334" i="2"/>
  <c r="N345" i="2"/>
  <c r="N322" i="2"/>
  <c r="N333" i="2"/>
  <c r="N331" i="2"/>
  <c r="N349" i="2"/>
  <c r="N329" i="2"/>
  <c r="N328" i="2"/>
  <c r="N327" i="2"/>
  <c r="N359" i="2"/>
  <c r="N326" i="2"/>
  <c r="N324" i="2"/>
  <c r="N323" i="2"/>
  <c r="N358" i="2"/>
  <c r="N320" i="2"/>
  <c r="N319" i="2"/>
  <c r="N317" i="2"/>
  <c r="N301" i="2"/>
  <c r="N315" i="2"/>
  <c r="N314" i="2"/>
  <c r="N313" i="2"/>
  <c r="N312" i="2"/>
  <c r="N36" i="2"/>
  <c r="N310" i="2"/>
  <c r="N309" i="2"/>
  <c r="N308" i="2"/>
  <c r="N307" i="2"/>
  <c r="N306" i="2"/>
  <c r="N305" i="2"/>
  <c r="N304" i="2"/>
  <c r="N303" i="2"/>
  <c r="N302" i="2"/>
  <c r="N191" i="2"/>
  <c r="N300" i="2"/>
  <c r="N244" i="2"/>
  <c r="N298" i="2"/>
  <c r="N296" i="2"/>
  <c r="N330" i="2"/>
  <c r="N316" i="2"/>
  <c r="N294" i="2"/>
  <c r="N290" i="2"/>
  <c r="N289" i="2"/>
  <c r="N288" i="2"/>
  <c r="N287" i="2"/>
  <c r="N286" i="2"/>
  <c r="N285" i="2"/>
  <c r="N283" i="2"/>
  <c r="N236" i="2"/>
  <c r="N280" i="2"/>
  <c r="N279" i="2"/>
  <c r="N278" i="2"/>
  <c r="N277" i="2"/>
  <c r="N275" i="2"/>
  <c r="N273" i="2"/>
  <c r="N272" i="2"/>
  <c r="N169" i="2"/>
  <c r="N271" i="2"/>
  <c r="N292" i="2"/>
  <c r="N270" i="2"/>
  <c r="N269" i="2"/>
  <c r="N268" i="2"/>
  <c r="N267" i="2"/>
  <c r="N266" i="2"/>
  <c r="N265" i="2"/>
  <c r="N264" i="2"/>
  <c r="N263" i="2"/>
  <c r="N262" i="2"/>
  <c r="N261" i="2"/>
  <c r="N260" i="2"/>
  <c r="N259" i="2"/>
  <c r="N255" i="2"/>
  <c r="N253" i="2"/>
  <c r="N252" i="2"/>
  <c r="N251" i="2"/>
  <c r="N250" i="2"/>
  <c r="N249" i="2"/>
  <c r="N248" i="2"/>
  <c r="N247" i="2"/>
  <c r="N245" i="2"/>
  <c r="N243" i="2"/>
  <c r="N242" i="2"/>
  <c r="N241" i="2"/>
  <c r="N240" i="2"/>
  <c r="N237" i="2"/>
  <c r="N235" i="2"/>
  <c r="N183" i="2"/>
  <c r="N227" i="2"/>
  <c r="N233" i="2"/>
  <c r="N231" i="2"/>
  <c r="N226" i="2"/>
  <c r="N225" i="2"/>
  <c r="N224" i="2"/>
  <c r="N216" i="2"/>
  <c r="N215" i="2"/>
  <c r="N214" i="2"/>
  <c r="N212" i="2"/>
  <c r="N211" i="2"/>
  <c r="N209" i="2"/>
  <c r="N208" i="2"/>
  <c r="N207" i="2"/>
  <c r="N206" i="2"/>
  <c r="N205" i="2"/>
  <c r="N204" i="2"/>
  <c r="N203" i="2"/>
  <c r="N202" i="2"/>
  <c r="N201" i="2"/>
  <c r="N200" i="2"/>
  <c r="N199" i="2"/>
  <c r="N198" i="2"/>
  <c r="N197" i="2"/>
  <c r="N196" i="2"/>
  <c r="N194" i="2"/>
  <c r="N192" i="2"/>
  <c r="N297" i="2"/>
  <c r="N189" i="2"/>
  <c r="N187" i="2"/>
  <c r="N186" i="2"/>
  <c r="N185" i="2"/>
  <c r="N184" i="2"/>
  <c r="N182" i="2"/>
  <c r="N228" i="2"/>
  <c r="N180" i="2"/>
  <c r="N179" i="2"/>
  <c r="N178" i="2"/>
  <c r="N177" i="2"/>
  <c r="N175" i="2"/>
  <c r="N174" i="2"/>
  <c r="N173" i="2"/>
  <c r="N172" i="2"/>
  <c r="N170" i="2"/>
  <c r="N168" i="2"/>
  <c r="N166" i="2"/>
  <c r="N165" i="2"/>
  <c r="N162" i="2"/>
  <c r="N156" i="2"/>
  <c r="N161" i="2"/>
  <c r="N160" i="2"/>
  <c r="N159" i="2"/>
  <c r="N158" i="2"/>
  <c r="N153" i="2"/>
  <c r="N151" i="2"/>
  <c r="N149" i="2"/>
  <c r="N148" i="2"/>
  <c r="N147" i="2"/>
  <c r="N146" i="2"/>
  <c r="N145" i="2"/>
  <c r="N144" i="2"/>
  <c r="N143" i="2"/>
  <c r="N140" i="2"/>
  <c r="N138" i="2"/>
  <c r="N21" i="2"/>
  <c r="N137" i="2"/>
  <c r="N136" i="2"/>
  <c r="N135" i="2"/>
  <c r="N134" i="2"/>
  <c r="N133" i="2"/>
  <c r="N132" i="2"/>
  <c r="N129" i="2"/>
  <c r="N128" i="2"/>
  <c r="N127" i="2"/>
  <c r="N126" i="2"/>
  <c r="N125" i="2"/>
  <c r="N73" i="2"/>
  <c r="N124" i="2"/>
  <c r="N123" i="2"/>
  <c r="N122" i="2"/>
  <c r="N295" i="2"/>
  <c r="N121" i="2"/>
  <c r="N120" i="2"/>
  <c r="N238" i="2"/>
  <c r="N118" i="2"/>
  <c r="N116" i="2"/>
  <c r="N115" i="2"/>
  <c r="N114" i="2"/>
  <c r="N112" i="2"/>
  <c r="N111" i="2"/>
  <c r="N110" i="2"/>
  <c r="N109" i="2"/>
  <c r="N108" i="2"/>
  <c r="N106" i="2"/>
  <c r="N105" i="2"/>
  <c r="N104" i="2"/>
  <c r="N99" i="2"/>
  <c r="N103" i="2"/>
  <c r="N102" i="2"/>
  <c r="N101" i="2"/>
  <c r="N98" i="2"/>
  <c r="N97" i="2"/>
  <c r="N96" i="2"/>
  <c r="N95" i="2"/>
  <c r="N94" i="2"/>
  <c r="N93" i="2"/>
  <c r="N92" i="2"/>
  <c r="N91" i="2"/>
  <c r="N90" i="2"/>
  <c r="N89" i="2"/>
  <c r="N281" i="2"/>
  <c r="N88" i="2"/>
  <c r="N87" i="2"/>
  <c r="N86" i="2"/>
  <c r="N85" i="2"/>
  <c r="N84" i="2"/>
  <c r="N54" i="2"/>
  <c r="N51" i="2"/>
  <c r="N83" i="2"/>
  <c r="N82" i="2"/>
  <c r="N81" i="2"/>
  <c r="N80" i="2"/>
  <c r="N53" i="2"/>
  <c r="N79" i="2"/>
  <c r="N78" i="2"/>
  <c r="N77" i="2"/>
  <c r="N76" i="2"/>
  <c r="N75" i="2"/>
  <c r="N74" i="2"/>
  <c r="N72" i="2"/>
  <c r="N71" i="2"/>
  <c r="N69" i="2"/>
  <c r="N68" i="2"/>
  <c r="N67" i="2"/>
  <c r="N66" i="2"/>
  <c r="N65" i="2"/>
  <c r="N64" i="2"/>
  <c r="N62" i="2"/>
  <c r="N61" i="2"/>
  <c r="N299" i="2"/>
  <c r="N60" i="2"/>
  <c r="N58" i="2"/>
  <c r="N56" i="2"/>
  <c r="N55" i="2"/>
  <c r="N52" i="2"/>
  <c r="N50" i="2"/>
  <c r="N49" i="2"/>
  <c r="N48" i="2"/>
  <c r="N47" i="2"/>
  <c r="N46" i="2"/>
  <c r="N45" i="2"/>
  <c r="N37" i="2"/>
  <c r="N42" i="2"/>
  <c r="N39" i="2"/>
  <c r="N190" i="2"/>
  <c r="N33" i="2"/>
  <c r="N32" i="2"/>
  <c r="N31" i="2"/>
  <c r="N30" i="2"/>
  <c r="N29" i="2"/>
  <c r="N28" i="2"/>
  <c r="N24" i="2"/>
  <c r="N20" i="2"/>
  <c r="N19" i="2"/>
  <c r="N18" i="2"/>
  <c r="N17" i="2"/>
  <c r="N16" i="2"/>
  <c r="N15" i="2"/>
  <c r="N10" i="2"/>
  <c r="N11" i="2"/>
  <c r="L10" i="2"/>
  <c r="L13" i="2"/>
  <c r="L15" i="2"/>
  <c r="L16" i="2"/>
  <c r="L17" i="2"/>
  <c r="L18" i="2"/>
  <c r="L19" i="2"/>
  <c r="L20" i="2"/>
  <c r="L23" i="2"/>
  <c r="L24" i="2"/>
  <c r="L27" i="2"/>
  <c r="L28" i="2"/>
  <c r="L29" i="2"/>
  <c r="L30" i="2"/>
  <c r="L31" i="2"/>
  <c r="L32" i="2"/>
  <c r="L33" i="2"/>
  <c r="L35" i="2"/>
  <c r="L190" i="2"/>
  <c r="L39" i="2"/>
  <c r="L42" i="2"/>
  <c r="L41" i="2"/>
  <c r="L37" i="2"/>
  <c r="L44" i="2"/>
  <c r="L45" i="2"/>
  <c r="L46" i="2"/>
  <c r="L47" i="2"/>
  <c r="L48" i="2"/>
  <c r="L49" i="2"/>
  <c r="L50" i="2"/>
  <c r="L52" i="2"/>
  <c r="L55" i="2"/>
  <c r="L56" i="2"/>
  <c r="L58" i="2"/>
  <c r="L60" i="2"/>
  <c r="L299" i="2"/>
  <c r="L61" i="2"/>
  <c r="L62" i="2"/>
  <c r="L64" i="2"/>
  <c r="L65" i="2"/>
  <c r="L66" i="2"/>
  <c r="L67" i="2"/>
  <c r="L68" i="2"/>
  <c r="L69" i="2"/>
  <c r="L71" i="2"/>
  <c r="L72" i="2"/>
  <c r="L74" i="2"/>
  <c r="L75" i="2"/>
  <c r="L76" i="2"/>
  <c r="L77" i="2"/>
  <c r="L78" i="2"/>
  <c r="L79" i="2"/>
  <c r="L53" i="2"/>
  <c r="L80" i="2"/>
  <c r="L81" i="2"/>
  <c r="L82" i="2"/>
  <c r="L83" i="2"/>
  <c r="L51" i="2"/>
  <c r="L54" i="2"/>
  <c r="L84" i="2"/>
  <c r="L85" i="2"/>
  <c r="L86" i="2"/>
  <c r="L87" i="2"/>
  <c r="L88" i="2"/>
  <c r="L281" i="2"/>
  <c r="L89" i="2"/>
  <c r="L90" i="2"/>
  <c r="L91" i="2"/>
  <c r="L92" i="2"/>
  <c r="L93" i="2"/>
  <c r="L94" i="2"/>
  <c r="L95" i="2"/>
  <c r="L96" i="2"/>
  <c r="L97" i="2"/>
  <c r="L98" i="2"/>
  <c r="L101" i="2"/>
  <c r="L102" i="2"/>
  <c r="L103" i="2"/>
  <c r="L99" i="2"/>
  <c r="L104" i="2"/>
  <c r="L105" i="2"/>
  <c r="L106" i="2"/>
  <c r="L108" i="2"/>
  <c r="L109" i="2"/>
  <c r="L110" i="2"/>
  <c r="L111" i="2"/>
  <c r="L112" i="2"/>
  <c r="L114" i="2"/>
  <c r="L115" i="2"/>
  <c r="L116" i="2"/>
  <c r="L118" i="2"/>
  <c r="L238" i="2"/>
  <c r="L120" i="2"/>
  <c r="L121" i="2"/>
  <c r="L295" i="2"/>
  <c r="L122" i="2"/>
  <c r="L123" i="2"/>
  <c r="L124" i="2"/>
  <c r="L73" i="2"/>
  <c r="L125" i="2"/>
  <c r="L126" i="2"/>
  <c r="L127" i="2"/>
  <c r="L128" i="2"/>
  <c r="L129" i="2"/>
  <c r="L131" i="2"/>
  <c r="L132" i="2"/>
  <c r="L133" i="2"/>
  <c r="L134" i="2"/>
  <c r="L135" i="2"/>
  <c r="L136" i="2"/>
  <c r="L137" i="2"/>
  <c r="L21" i="2"/>
  <c r="L138" i="2"/>
  <c r="L140" i="2"/>
  <c r="L142" i="2"/>
  <c r="L143" i="2"/>
  <c r="L144" i="2"/>
  <c r="L145" i="2"/>
  <c r="L146" i="2"/>
  <c r="L147" i="2"/>
  <c r="L148" i="2"/>
  <c r="L149" i="2"/>
  <c r="L151" i="2"/>
  <c r="L153" i="2"/>
  <c r="L155" i="2"/>
  <c r="L158" i="2"/>
  <c r="L159" i="2"/>
  <c r="L160" i="2"/>
  <c r="L161" i="2"/>
  <c r="L156" i="2"/>
  <c r="L162" i="2"/>
  <c r="L164" i="2"/>
  <c r="L165" i="2"/>
  <c r="L166" i="2"/>
  <c r="L168" i="2"/>
  <c r="L170" i="2"/>
  <c r="L172" i="2"/>
  <c r="L173" i="2"/>
  <c r="L174" i="2"/>
  <c r="L175" i="2"/>
  <c r="L177" i="2"/>
  <c r="L178" i="2"/>
  <c r="L179" i="2"/>
  <c r="L180" i="2"/>
  <c r="L228" i="2"/>
  <c r="L182" i="2"/>
  <c r="L184" i="2"/>
  <c r="L185" i="2"/>
  <c r="L186" i="2"/>
  <c r="L187" i="2"/>
  <c r="L189" i="2"/>
  <c r="L297" i="2"/>
  <c r="L192" i="2"/>
  <c r="L194" i="2"/>
  <c r="L196" i="2"/>
  <c r="L197" i="2"/>
  <c r="L198" i="2"/>
  <c r="L199" i="2"/>
  <c r="L200" i="2"/>
  <c r="L201" i="2"/>
  <c r="L202" i="2"/>
  <c r="L203" i="2"/>
  <c r="L204" i="2"/>
  <c r="L205" i="2"/>
  <c r="L206" i="2"/>
  <c r="L207" i="2"/>
  <c r="L208" i="2"/>
  <c r="L209" i="2"/>
  <c r="L211" i="2"/>
  <c r="L212" i="2"/>
  <c r="L214" i="2"/>
  <c r="L215" i="2"/>
  <c r="L216" i="2"/>
  <c r="L224" i="2"/>
  <c r="L225" i="2"/>
  <c r="L226" i="2"/>
  <c r="L230" i="2"/>
  <c r="L231" i="2"/>
  <c r="L233" i="2"/>
  <c r="L227" i="2"/>
  <c r="L183" i="2"/>
  <c r="L235" i="2"/>
  <c r="L237" i="2"/>
  <c r="L240" i="2"/>
  <c r="L241" i="2"/>
  <c r="L242" i="2"/>
  <c r="L243" i="2"/>
  <c r="L245" i="2"/>
  <c r="L247" i="2"/>
  <c r="L248" i="2"/>
  <c r="L249" i="2"/>
  <c r="L250" i="2"/>
  <c r="L251" i="2"/>
  <c r="L252" i="2"/>
  <c r="L253" i="2"/>
  <c r="L254" i="2"/>
  <c r="L255" i="2"/>
  <c r="L257" i="2"/>
  <c r="L259" i="2"/>
  <c r="L260" i="2"/>
  <c r="L261" i="2"/>
  <c r="L262" i="2"/>
  <c r="L263" i="2"/>
  <c r="L264" i="2"/>
  <c r="L265" i="2"/>
  <c r="L266" i="2"/>
  <c r="L267" i="2"/>
  <c r="L268" i="2"/>
  <c r="L269" i="2"/>
  <c r="L270" i="2"/>
  <c r="L292" i="2"/>
  <c r="L271" i="2"/>
  <c r="L169" i="2"/>
  <c r="L272" i="2"/>
  <c r="L273" i="2"/>
  <c r="L275" i="2"/>
  <c r="L277" i="2"/>
  <c r="L278" i="2"/>
  <c r="L279" i="2"/>
  <c r="L280" i="2"/>
  <c r="L236" i="2"/>
  <c r="L283" i="2"/>
  <c r="L285" i="2"/>
  <c r="L286" i="2"/>
  <c r="L287" i="2"/>
  <c r="L288" i="2"/>
  <c r="L289" i="2"/>
  <c r="L290" i="2"/>
  <c r="L294" i="2"/>
  <c r="L316" i="2"/>
  <c r="L330" i="2"/>
  <c r="L296" i="2"/>
  <c r="L298" i="2"/>
  <c r="L244" i="2"/>
  <c r="L300" i="2"/>
  <c r="L191" i="2"/>
  <c r="L302" i="2"/>
  <c r="L303" i="2"/>
  <c r="L304" i="2"/>
  <c r="L305" i="2"/>
  <c r="L306" i="2"/>
  <c r="L307" i="2"/>
  <c r="L308" i="2"/>
  <c r="L309" i="2"/>
  <c r="L310" i="2"/>
  <c r="L36" i="2"/>
  <c r="L312" i="2"/>
  <c r="L313" i="2"/>
  <c r="L314" i="2"/>
  <c r="L315" i="2"/>
  <c r="L301" i="2"/>
  <c r="L317" i="2"/>
  <c r="L319" i="2"/>
  <c r="L320" i="2"/>
  <c r="L358" i="2"/>
  <c r="L323" i="2"/>
  <c r="L324" i="2"/>
  <c r="L326" i="2"/>
  <c r="L359" i="2"/>
  <c r="L327" i="2"/>
  <c r="L328" i="2"/>
  <c r="L329" i="2"/>
  <c r="L349" i="2"/>
  <c r="L331" i="2"/>
  <c r="L333" i="2"/>
  <c r="L322" i="2"/>
  <c r="L345" i="2"/>
  <c r="L334" i="2"/>
  <c r="L335" i="2"/>
  <c r="L350" i="2"/>
  <c r="L336" i="2"/>
  <c r="L157" i="2"/>
  <c r="L337" i="2"/>
  <c r="L338" i="2"/>
  <c r="L339" i="2"/>
  <c r="L340" i="2"/>
  <c r="L353" i="2"/>
  <c r="L332" i="2"/>
  <c r="L341" i="2"/>
  <c r="L274" i="2"/>
  <c r="L343" i="2"/>
  <c r="L344" i="2"/>
  <c r="L346" i="2"/>
  <c r="L348" i="2"/>
  <c r="L318" i="2"/>
  <c r="L325" i="2"/>
  <c r="L362" i="2"/>
  <c r="L351" i="2"/>
  <c r="L342" i="2"/>
  <c r="L352" i="2"/>
  <c r="L347" i="2"/>
  <c r="L354" i="2"/>
  <c r="L355" i="2"/>
  <c r="L370" i="2"/>
  <c r="L356" i="2"/>
  <c r="L357" i="2"/>
  <c r="L321" i="2"/>
  <c r="L360" i="2"/>
  <c r="L361" i="2"/>
  <c r="L293" i="2"/>
  <c r="L363" i="2"/>
  <c r="L364" i="2"/>
  <c r="L365" i="2"/>
  <c r="L366" i="2"/>
  <c r="L367" i="2"/>
  <c r="L368" i="2"/>
  <c r="L369" i="2"/>
  <c r="L371" i="2"/>
  <c r="L372" i="2"/>
  <c r="M10" i="2"/>
  <c r="M11" i="2"/>
  <c r="M12" i="2"/>
  <c r="M13" i="2"/>
  <c r="M15" i="2"/>
  <c r="M16" i="2"/>
  <c r="M17" i="2"/>
  <c r="M18" i="2"/>
  <c r="M19" i="2"/>
  <c r="M20" i="2"/>
  <c r="M23" i="2"/>
  <c r="M24" i="2"/>
  <c r="M27" i="2"/>
  <c r="M28" i="2"/>
  <c r="M29" i="2"/>
  <c r="M30" i="2"/>
  <c r="M31" i="2"/>
  <c r="M32" i="2"/>
  <c r="M33" i="2"/>
  <c r="M35" i="2"/>
  <c r="M190" i="2"/>
  <c r="M39" i="2"/>
  <c r="M42" i="2"/>
  <c r="M41" i="2"/>
  <c r="M37" i="2"/>
  <c r="M44" i="2"/>
  <c r="M45" i="2"/>
  <c r="M46" i="2"/>
  <c r="M47" i="2"/>
  <c r="M48" i="2"/>
  <c r="M49" i="2"/>
  <c r="M50" i="2"/>
  <c r="M52" i="2"/>
  <c r="M55" i="2"/>
  <c r="M56" i="2"/>
  <c r="M58" i="2"/>
  <c r="M60" i="2"/>
  <c r="M299" i="2"/>
  <c r="M61" i="2"/>
  <c r="M62" i="2"/>
  <c r="M64" i="2"/>
  <c r="M65" i="2"/>
  <c r="M66" i="2"/>
  <c r="M67" i="2"/>
  <c r="M68" i="2"/>
  <c r="M69" i="2"/>
  <c r="M71" i="2"/>
  <c r="M72" i="2"/>
  <c r="M74" i="2"/>
  <c r="M75" i="2"/>
  <c r="M76" i="2"/>
  <c r="M77" i="2"/>
  <c r="M78" i="2"/>
  <c r="M79" i="2"/>
  <c r="M53" i="2"/>
  <c r="M80" i="2"/>
  <c r="M81" i="2"/>
  <c r="M82" i="2"/>
  <c r="M83" i="2"/>
  <c r="M51" i="2"/>
  <c r="M54" i="2"/>
  <c r="M84" i="2"/>
  <c r="M85" i="2"/>
  <c r="M86" i="2"/>
  <c r="M87" i="2"/>
  <c r="M88" i="2"/>
  <c r="M281" i="2"/>
  <c r="M89" i="2"/>
  <c r="M90" i="2"/>
  <c r="M91" i="2"/>
  <c r="M92" i="2"/>
  <c r="M93" i="2"/>
  <c r="M94" i="2"/>
  <c r="M95" i="2"/>
  <c r="M96" i="2"/>
  <c r="M97" i="2"/>
  <c r="M98" i="2"/>
  <c r="M101" i="2"/>
  <c r="M102" i="2"/>
  <c r="M103" i="2"/>
  <c r="M99" i="2"/>
  <c r="M104" i="2"/>
  <c r="M105" i="2"/>
  <c r="M106" i="2"/>
  <c r="M108" i="2"/>
  <c r="M109" i="2"/>
  <c r="M110" i="2"/>
  <c r="M111" i="2"/>
  <c r="M112" i="2"/>
  <c r="M114" i="2"/>
  <c r="M115" i="2"/>
  <c r="M116" i="2"/>
  <c r="M118" i="2"/>
  <c r="M238" i="2"/>
  <c r="M120" i="2"/>
  <c r="M121" i="2"/>
  <c r="M295" i="2"/>
  <c r="M122" i="2"/>
  <c r="M123" i="2"/>
  <c r="M124" i="2"/>
  <c r="M73" i="2"/>
  <c r="M125" i="2"/>
  <c r="M126" i="2"/>
  <c r="M127" i="2"/>
  <c r="M128" i="2"/>
  <c r="M129" i="2"/>
  <c r="M131" i="2"/>
  <c r="M132" i="2"/>
  <c r="M133" i="2"/>
  <c r="M134" i="2"/>
  <c r="M135" i="2"/>
  <c r="M136" i="2"/>
  <c r="M137" i="2"/>
  <c r="M21" i="2"/>
  <c r="M138" i="2"/>
  <c r="M140" i="2"/>
  <c r="M142" i="2"/>
  <c r="M143" i="2"/>
  <c r="M144" i="2"/>
  <c r="M145" i="2"/>
  <c r="M146" i="2"/>
  <c r="M147" i="2"/>
  <c r="M148" i="2"/>
  <c r="M149" i="2"/>
  <c r="M151" i="2"/>
  <c r="M153" i="2"/>
  <c r="M155" i="2"/>
  <c r="M158" i="2"/>
  <c r="M159" i="2"/>
  <c r="M160" i="2"/>
  <c r="M161" i="2"/>
  <c r="M156" i="2"/>
  <c r="M162" i="2"/>
  <c r="M164" i="2"/>
  <c r="M165" i="2"/>
  <c r="M166" i="2"/>
  <c r="M168" i="2"/>
  <c r="M170" i="2"/>
  <c r="M172" i="2"/>
  <c r="M173" i="2"/>
  <c r="M174" i="2"/>
  <c r="M175" i="2"/>
  <c r="M177" i="2"/>
  <c r="M178" i="2"/>
  <c r="M179" i="2"/>
  <c r="M180" i="2"/>
  <c r="M228" i="2"/>
  <c r="M182" i="2"/>
  <c r="M184" i="2"/>
  <c r="M185" i="2"/>
  <c r="M186" i="2"/>
  <c r="M187" i="2"/>
  <c r="M189" i="2"/>
  <c r="M297" i="2"/>
  <c r="M192" i="2"/>
  <c r="M194" i="2"/>
  <c r="M196" i="2"/>
  <c r="M197" i="2"/>
  <c r="M198" i="2"/>
  <c r="M199" i="2"/>
  <c r="M200" i="2"/>
  <c r="M201" i="2"/>
  <c r="M202" i="2"/>
  <c r="M203" i="2"/>
  <c r="M204" i="2"/>
  <c r="M205" i="2"/>
  <c r="M206" i="2"/>
  <c r="M207" i="2"/>
  <c r="M208" i="2"/>
  <c r="M209" i="2"/>
  <c r="M211" i="2"/>
  <c r="M212" i="2"/>
  <c r="M214" i="2"/>
  <c r="M215" i="2"/>
  <c r="M216" i="2"/>
  <c r="M224" i="2"/>
  <c r="M225" i="2"/>
  <c r="M226" i="2"/>
  <c r="M230" i="2"/>
  <c r="M231" i="2"/>
  <c r="M233" i="2"/>
  <c r="M227" i="2"/>
  <c r="M183" i="2"/>
  <c r="M235" i="2"/>
  <c r="M237" i="2"/>
  <c r="M240" i="2"/>
  <c r="M241" i="2"/>
  <c r="M242" i="2"/>
  <c r="M243" i="2"/>
  <c r="M245" i="2"/>
  <c r="M247" i="2"/>
  <c r="M248" i="2"/>
  <c r="M249" i="2"/>
  <c r="M250" i="2"/>
  <c r="M251" i="2"/>
  <c r="M252" i="2"/>
  <c r="M253" i="2"/>
  <c r="M254" i="2"/>
  <c r="M255" i="2"/>
  <c r="M257" i="2"/>
  <c r="M259" i="2"/>
  <c r="M260" i="2"/>
  <c r="M261" i="2"/>
  <c r="M262" i="2"/>
  <c r="M263" i="2"/>
  <c r="M264" i="2"/>
  <c r="M265" i="2"/>
  <c r="M266" i="2"/>
  <c r="M267" i="2"/>
  <c r="M268" i="2"/>
  <c r="M269" i="2"/>
  <c r="M270" i="2"/>
  <c r="M292" i="2"/>
  <c r="M271" i="2"/>
  <c r="M169" i="2"/>
  <c r="M272" i="2"/>
  <c r="M273" i="2"/>
  <c r="M275" i="2"/>
  <c r="M277" i="2"/>
  <c r="M278" i="2"/>
  <c r="M279" i="2"/>
  <c r="M280" i="2"/>
  <c r="M236" i="2"/>
  <c r="M283" i="2"/>
  <c r="M285" i="2"/>
  <c r="M286" i="2"/>
  <c r="M287" i="2"/>
  <c r="M288" i="2"/>
  <c r="M289" i="2"/>
  <c r="M290" i="2"/>
  <c r="M294" i="2"/>
  <c r="M316" i="2"/>
  <c r="M330" i="2"/>
  <c r="M296" i="2"/>
  <c r="M298" i="2"/>
  <c r="M244" i="2"/>
  <c r="M300" i="2"/>
  <c r="M191" i="2"/>
  <c r="M303" i="2"/>
  <c r="M304" i="2"/>
  <c r="M305" i="2"/>
  <c r="M306" i="2"/>
  <c r="M307" i="2"/>
  <c r="M308" i="2"/>
  <c r="M309" i="2"/>
  <c r="M310" i="2"/>
  <c r="M36" i="2"/>
  <c r="M312" i="2"/>
  <c r="M313" i="2"/>
  <c r="M314" i="2"/>
  <c r="M315" i="2"/>
  <c r="M301" i="2"/>
  <c r="M317" i="2"/>
  <c r="M319" i="2"/>
  <c r="M320" i="2"/>
  <c r="M358" i="2"/>
  <c r="M323" i="2"/>
  <c r="M324" i="2"/>
  <c r="M326" i="2"/>
  <c r="M359" i="2"/>
  <c r="M327" i="2"/>
  <c r="M328" i="2"/>
  <c r="M329" i="2"/>
  <c r="M349" i="2"/>
  <c r="M331" i="2"/>
  <c r="M333" i="2"/>
  <c r="M322" i="2"/>
  <c r="M345" i="2"/>
  <c r="M334" i="2"/>
  <c r="M335" i="2"/>
  <c r="M350" i="2"/>
  <c r="M336" i="2"/>
  <c r="M157" i="2"/>
  <c r="M337" i="2"/>
  <c r="M338" i="2"/>
  <c r="M339" i="2"/>
  <c r="M340" i="2"/>
  <c r="M353" i="2"/>
  <c r="M332" i="2"/>
  <c r="M341" i="2"/>
  <c r="M274" i="2"/>
  <c r="M343" i="2"/>
  <c r="M344" i="2"/>
  <c r="M346" i="2"/>
  <c r="M348" i="2"/>
  <c r="M318" i="2"/>
  <c r="M325" i="2"/>
  <c r="M362" i="2"/>
  <c r="M351" i="2"/>
  <c r="M342" i="2"/>
  <c r="M352" i="2"/>
  <c r="M347" i="2"/>
  <c r="M354" i="2"/>
  <c r="M355" i="2"/>
  <c r="M370" i="2"/>
  <c r="M356" i="2"/>
  <c r="M357" i="2"/>
  <c r="M321" i="2"/>
  <c r="M360" i="2"/>
  <c r="M361" i="2"/>
  <c r="M293" i="2"/>
  <c r="M363" i="2"/>
  <c r="M364" i="2"/>
  <c r="M365" i="2"/>
  <c r="M366" i="2"/>
  <c r="M367" i="2"/>
  <c r="M368" i="2"/>
  <c r="M369" i="2"/>
  <c r="M371" i="2"/>
  <c r="M372" i="2"/>
  <c r="M9" i="2"/>
  <c r="Q218" i="2" l="1"/>
  <c r="K35" i="2"/>
  <c r="K190" i="2"/>
  <c r="K39" i="2"/>
  <c r="K42" i="2"/>
  <c r="K41" i="2"/>
  <c r="K37" i="2"/>
  <c r="K44" i="2"/>
  <c r="K45" i="2"/>
  <c r="K46" i="2"/>
  <c r="K47" i="2"/>
  <c r="K48" i="2"/>
  <c r="K49" i="2"/>
  <c r="K50" i="2"/>
  <c r="K52" i="2"/>
  <c r="K55" i="2"/>
  <c r="K56" i="2"/>
  <c r="K58" i="2"/>
  <c r="K60" i="2"/>
  <c r="K299" i="2"/>
  <c r="K61" i="2"/>
  <c r="K62" i="2"/>
  <c r="K64" i="2"/>
  <c r="K65" i="2"/>
  <c r="K66" i="2"/>
  <c r="K67" i="2"/>
  <c r="K68" i="2"/>
  <c r="K69" i="2"/>
  <c r="K71" i="2"/>
  <c r="K72" i="2"/>
  <c r="K74" i="2"/>
  <c r="K75" i="2"/>
  <c r="K76" i="2"/>
  <c r="K77" i="2"/>
  <c r="K78" i="2"/>
  <c r="K79" i="2"/>
  <c r="K53" i="2"/>
  <c r="K80" i="2"/>
  <c r="K81" i="2"/>
  <c r="K82" i="2"/>
  <c r="K83" i="2"/>
  <c r="K51" i="2"/>
  <c r="K54" i="2"/>
  <c r="K84" i="2"/>
  <c r="K85" i="2"/>
  <c r="K86" i="2"/>
  <c r="K87" i="2"/>
  <c r="K88" i="2"/>
  <c r="K281" i="2"/>
  <c r="K89" i="2"/>
  <c r="K90" i="2"/>
  <c r="K91" i="2"/>
  <c r="K92" i="2"/>
  <c r="K93" i="2"/>
  <c r="K94" i="2"/>
  <c r="K95" i="2"/>
  <c r="K96" i="2"/>
  <c r="K97" i="2"/>
  <c r="K98" i="2"/>
  <c r="K101" i="2"/>
  <c r="K102" i="2"/>
  <c r="K103" i="2"/>
  <c r="K99" i="2"/>
  <c r="K104" i="2"/>
  <c r="K105" i="2"/>
  <c r="K106" i="2"/>
  <c r="K108" i="2"/>
  <c r="K109" i="2"/>
  <c r="K110" i="2"/>
  <c r="K111" i="2"/>
  <c r="K112" i="2"/>
  <c r="K114" i="2"/>
  <c r="K115" i="2"/>
  <c r="K116" i="2"/>
  <c r="K118" i="2"/>
  <c r="K238" i="2"/>
  <c r="K120" i="2"/>
  <c r="K121" i="2"/>
  <c r="K295" i="2"/>
  <c r="K122" i="2"/>
  <c r="K123" i="2"/>
  <c r="K124" i="2"/>
  <c r="K73" i="2"/>
  <c r="K125" i="2"/>
  <c r="K126" i="2"/>
  <c r="K127" i="2"/>
  <c r="K128" i="2"/>
  <c r="K129" i="2"/>
  <c r="K131" i="2"/>
  <c r="K132" i="2"/>
  <c r="K133" i="2"/>
  <c r="K134" i="2"/>
  <c r="K135" i="2"/>
  <c r="K136" i="2"/>
  <c r="K137" i="2"/>
  <c r="K21" i="2"/>
  <c r="K138" i="2"/>
  <c r="K140" i="2"/>
  <c r="K142" i="2"/>
  <c r="K143" i="2"/>
  <c r="K144" i="2"/>
  <c r="K145" i="2"/>
  <c r="K146" i="2"/>
  <c r="K147" i="2"/>
  <c r="K148" i="2"/>
  <c r="K149" i="2"/>
  <c r="K151" i="2"/>
  <c r="K153" i="2"/>
  <c r="K155" i="2"/>
  <c r="K158" i="2"/>
  <c r="K159" i="2"/>
  <c r="K160" i="2"/>
  <c r="K161" i="2"/>
  <c r="K156" i="2"/>
  <c r="K162" i="2"/>
  <c r="K164" i="2"/>
  <c r="K165" i="2"/>
  <c r="K166" i="2"/>
  <c r="K168" i="2"/>
  <c r="K170" i="2"/>
  <c r="K172" i="2"/>
  <c r="K173" i="2"/>
  <c r="K174" i="2"/>
  <c r="K175" i="2"/>
  <c r="K177" i="2"/>
  <c r="K178" i="2"/>
  <c r="K179" i="2"/>
  <c r="K180" i="2"/>
  <c r="K228" i="2"/>
  <c r="K182" i="2"/>
  <c r="K184" i="2"/>
  <c r="K185" i="2"/>
  <c r="K186" i="2"/>
  <c r="K187" i="2"/>
  <c r="K189" i="2"/>
  <c r="K297" i="2"/>
  <c r="K192" i="2"/>
  <c r="K194" i="2"/>
  <c r="K196" i="2"/>
  <c r="K197" i="2"/>
  <c r="K198" i="2"/>
  <c r="K199" i="2"/>
  <c r="K200" i="2"/>
  <c r="K201" i="2"/>
  <c r="K202" i="2"/>
  <c r="K203" i="2"/>
  <c r="K204" i="2"/>
  <c r="K205" i="2"/>
  <c r="K206" i="2"/>
  <c r="K207" i="2"/>
  <c r="K208" i="2"/>
  <c r="K209" i="2"/>
  <c r="K211" i="2"/>
  <c r="K212" i="2"/>
  <c r="K214" i="2"/>
  <c r="K215" i="2"/>
  <c r="K216" i="2"/>
  <c r="K224" i="2"/>
  <c r="K225" i="2"/>
  <c r="K226" i="2"/>
  <c r="K230" i="2"/>
  <c r="K231" i="2"/>
  <c r="K233" i="2"/>
  <c r="K227" i="2"/>
  <c r="K183" i="2"/>
  <c r="K235" i="2"/>
  <c r="K237" i="2"/>
  <c r="K240" i="2"/>
  <c r="K241" i="2"/>
  <c r="K242" i="2"/>
  <c r="K243" i="2"/>
  <c r="K245" i="2"/>
  <c r="K247" i="2"/>
  <c r="K248" i="2"/>
  <c r="K249" i="2"/>
  <c r="K250" i="2"/>
  <c r="K251" i="2"/>
  <c r="K252" i="2"/>
  <c r="K253" i="2"/>
  <c r="K254" i="2"/>
  <c r="K255" i="2"/>
  <c r="K257" i="2"/>
  <c r="K259" i="2"/>
  <c r="K260" i="2"/>
  <c r="K261" i="2"/>
  <c r="K262" i="2"/>
  <c r="K263" i="2"/>
  <c r="K264" i="2"/>
  <c r="K265" i="2"/>
  <c r="K266" i="2"/>
  <c r="K267" i="2"/>
  <c r="K268" i="2"/>
  <c r="K269" i="2"/>
  <c r="K270" i="2"/>
  <c r="K292" i="2"/>
  <c r="K271" i="2"/>
  <c r="K169" i="2"/>
  <c r="K272" i="2"/>
  <c r="K273" i="2"/>
  <c r="K275" i="2"/>
  <c r="K277" i="2"/>
  <c r="K278" i="2"/>
  <c r="K279" i="2"/>
  <c r="K280" i="2"/>
  <c r="K236" i="2"/>
  <c r="K283" i="2"/>
  <c r="K285" i="2"/>
  <c r="K286" i="2"/>
  <c r="K287" i="2"/>
  <c r="K288" i="2"/>
  <c r="K289" i="2"/>
  <c r="K290" i="2"/>
  <c r="K294" i="2"/>
  <c r="K316" i="2"/>
  <c r="K330" i="2"/>
  <c r="K296" i="2"/>
  <c r="K298" i="2"/>
  <c r="K244" i="2"/>
  <c r="K300" i="2"/>
  <c r="K191" i="2"/>
  <c r="K302" i="2"/>
  <c r="K303" i="2"/>
  <c r="K304" i="2"/>
  <c r="K305" i="2"/>
  <c r="K306" i="2"/>
  <c r="K307" i="2"/>
  <c r="K308" i="2"/>
  <c r="K309" i="2"/>
  <c r="K310" i="2"/>
  <c r="K36" i="2"/>
  <c r="K312" i="2"/>
  <c r="K313" i="2"/>
  <c r="K314" i="2"/>
  <c r="K315" i="2"/>
  <c r="K301" i="2"/>
  <c r="K317" i="2"/>
  <c r="K319" i="2"/>
  <c r="K320" i="2"/>
  <c r="K358" i="2"/>
  <c r="K323" i="2"/>
  <c r="K324" i="2"/>
  <c r="K326" i="2"/>
  <c r="K359" i="2"/>
  <c r="K327" i="2"/>
  <c r="K328" i="2"/>
  <c r="K329" i="2"/>
  <c r="K349" i="2"/>
  <c r="K331" i="2"/>
  <c r="K333" i="2"/>
  <c r="K322" i="2"/>
  <c r="K345" i="2"/>
  <c r="K334" i="2"/>
  <c r="K335" i="2"/>
  <c r="K350" i="2"/>
  <c r="K336" i="2"/>
  <c r="K157" i="2"/>
  <c r="K337" i="2"/>
  <c r="K338" i="2"/>
  <c r="K339" i="2"/>
  <c r="K340" i="2"/>
  <c r="K353" i="2"/>
  <c r="K332" i="2"/>
  <c r="K341" i="2"/>
  <c r="K274" i="2"/>
  <c r="K343" i="2"/>
  <c r="K344" i="2"/>
  <c r="K346" i="2"/>
  <c r="K348" i="2"/>
  <c r="K318" i="2"/>
  <c r="K325" i="2"/>
  <c r="K362" i="2"/>
  <c r="K351" i="2"/>
  <c r="K342" i="2"/>
  <c r="K352" i="2"/>
  <c r="K347" i="2"/>
  <c r="K354" i="2"/>
  <c r="K355" i="2"/>
  <c r="K370" i="2"/>
  <c r="K356" i="2"/>
  <c r="K357" i="2"/>
  <c r="K321" i="2"/>
  <c r="K360" i="2"/>
  <c r="K361" i="2"/>
  <c r="K293" i="2"/>
  <c r="K363" i="2"/>
  <c r="K364" i="2"/>
  <c r="K365" i="2"/>
  <c r="K366" i="2"/>
  <c r="K367" i="2"/>
  <c r="K368" i="2"/>
  <c r="K369" i="2"/>
  <c r="K371" i="2"/>
  <c r="K372" i="2"/>
  <c r="K15" i="2"/>
  <c r="K16" i="2"/>
  <c r="K17" i="2"/>
  <c r="K18" i="2"/>
  <c r="K19" i="2"/>
  <c r="K20" i="2"/>
  <c r="K23" i="2"/>
  <c r="K24" i="2"/>
  <c r="K27" i="2"/>
  <c r="K28" i="2"/>
  <c r="K29" i="2"/>
  <c r="K30" i="2"/>
  <c r="K31" i="2"/>
  <c r="K32" i="2"/>
  <c r="K33" i="2"/>
  <c r="K10" i="2"/>
  <c r="K11" i="2"/>
  <c r="K13" i="2"/>
  <c r="J16" i="2"/>
  <c r="J17" i="2"/>
  <c r="J18" i="2"/>
  <c r="J19" i="2"/>
  <c r="J20" i="2"/>
  <c r="J23" i="2"/>
  <c r="J24" i="2"/>
  <c r="J27" i="2"/>
  <c r="J28" i="2"/>
  <c r="J29" i="2"/>
  <c r="J30" i="2"/>
  <c r="J31" i="2"/>
  <c r="J32" i="2"/>
  <c r="J33" i="2"/>
  <c r="J35" i="2"/>
  <c r="J190" i="2"/>
  <c r="J39" i="2"/>
  <c r="J42" i="2"/>
  <c r="J41" i="2"/>
  <c r="J37" i="2"/>
  <c r="J44" i="2"/>
  <c r="J45" i="2"/>
  <c r="J46" i="2"/>
  <c r="J47" i="2"/>
  <c r="J48" i="2"/>
  <c r="J49" i="2"/>
  <c r="J50" i="2"/>
  <c r="J52" i="2"/>
  <c r="J55" i="2"/>
  <c r="J56" i="2"/>
  <c r="J58" i="2"/>
  <c r="J60" i="2"/>
  <c r="J299" i="2"/>
  <c r="J61" i="2"/>
  <c r="J62" i="2"/>
  <c r="J64" i="2"/>
  <c r="J65" i="2"/>
  <c r="J66" i="2"/>
  <c r="J67" i="2"/>
  <c r="J68" i="2"/>
  <c r="J69" i="2"/>
  <c r="J71" i="2"/>
  <c r="J72" i="2"/>
  <c r="J74" i="2"/>
  <c r="J75" i="2"/>
  <c r="J76" i="2"/>
  <c r="J77" i="2"/>
  <c r="J78" i="2"/>
  <c r="J79" i="2"/>
  <c r="J53" i="2"/>
  <c r="J80" i="2"/>
  <c r="J81" i="2"/>
  <c r="J82" i="2"/>
  <c r="J83" i="2"/>
  <c r="J51" i="2"/>
  <c r="J54" i="2"/>
  <c r="J84" i="2"/>
  <c r="J85" i="2"/>
  <c r="J86" i="2"/>
  <c r="J87" i="2"/>
  <c r="J88" i="2"/>
  <c r="J281" i="2"/>
  <c r="J89" i="2"/>
  <c r="J90" i="2"/>
  <c r="J91" i="2"/>
  <c r="J92" i="2"/>
  <c r="J93" i="2"/>
  <c r="J94" i="2"/>
  <c r="J95" i="2"/>
  <c r="J96" i="2"/>
  <c r="J97" i="2"/>
  <c r="J98" i="2"/>
  <c r="J101" i="2"/>
  <c r="J102" i="2"/>
  <c r="J103" i="2"/>
  <c r="J99" i="2"/>
  <c r="J104" i="2"/>
  <c r="J105" i="2"/>
  <c r="J106" i="2"/>
  <c r="J108" i="2"/>
  <c r="J109" i="2"/>
  <c r="J110" i="2"/>
  <c r="J111" i="2"/>
  <c r="J112" i="2"/>
  <c r="J114" i="2"/>
  <c r="J115" i="2"/>
  <c r="J116" i="2"/>
  <c r="J118" i="2"/>
  <c r="J238" i="2"/>
  <c r="J120" i="2"/>
  <c r="J121" i="2"/>
  <c r="J295" i="2"/>
  <c r="J122" i="2"/>
  <c r="J123" i="2"/>
  <c r="J124" i="2"/>
  <c r="J73" i="2"/>
  <c r="J125" i="2"/>
  <c r="J126" i="2"/>
  <c r="J127" i="2"/>
  <c r="J128" i="2"/>
  <c r="J129" i="2"/>
  <c r="J131" i="2"/>
  <c r="J132" i="2"/>
  <c r="J133" i="2"/>
  <c r="J134" i="2"/>
  <c r="J135" i="2"/>
  <c r="J136" i="2"/>
  <c r="J137" i="2"/>
  <c r="J21" i="2"/>
  <c r="J138" i="2"/>
  <c r="J140" i="2"/>
  <c r="J142" i="2"/>
  <c r="J143" i="2"/>
  <c r="J144" i="2"/>
  <c r="J145" i="2"/>
  <c r="J146" i="2"/>
  <c r="J147" i="2"/>
  <c r="J148" i="2"/>
  <c r="J149" i="2"/>
  <c r="J151" i="2"/>
  <c r="J153" i="2"/>
  <c r="J155" i="2"/>
  <c r="J158" i="2"/>
  <c r="J159" i="2"/>
  <c r="J160" i="2"/>
  <c r="J161" i="2"/>
  <c r="J156" i="2"/>
  <c r="J162" i="2"/>
  <c r="J164" i="2"/>
  <c r="J165" i="2"/>
  <c r="J166" i="2"/>
  <c r="J168" i="2"/>
  <c r="J170" i="2"/>
  <c r="J172" i="2"/>
  <c r="J173" i="2"/>
  <c r="J174" i="2"/>
  <c r="J175" i="2"/>
  <c r="J177" i="2"/>
  <c r="J178" i="2"/>
  <c r="J179" i="2"/>
  <c r="J180" i="2"/>
  <c r="J228" i="2"/>
  <c r="J182" i="2"/>
  <c r="J184" i="2"/>
  <c r="J185" i="2"/>
  <c r="J186" i="2"/>
  <c r="J187" i="2"/>
  <c r="J189" i="2"/>
  <c r="J297" i="2"/>
  <c r="J192" i="2"/>
  <c r="J194" i="2"/>
  <c r="J196" i="2"/>
  <c r="J197" i="2"/>
  <c r="J198" i="2"/>
  <c r="J199" i="2"/>
  <c r="J200" i="2"/>
  <c r="J201" i="2"/>
  <c r="J202" i="2"/>
  <c r="J203" i="2"/>
  <c r="J204" i="2"/>
  <c r="J205" i="2"/>
  <c r="J206" i="2"/>
  <c r="J207" i="2"/>
  <c r="J208" i="2"/>
  <c r="J209" i="2"/>
  <c r="J211" i="2"/>
  <c r="J212" i="2"/>
  <c r="J214" i="2"/>
  <c r="J215" i="2"/>
  <c r="J216" i="2"/>
  <c r="J224" i="2"/>
  <c r="J225" i="2"/>
  <c r="J226" i="2"/>
  <c r="J230" i="2"/>
  <c r="J231" i="2"/>
  <c r="J233" i="2"/>
  <c r="J227" i="2"/>
  <c r="J183" i="2"/>
  <c r="J235" i="2"/>
  <c r="J237" i="2"/>
  <c r="J240" i="2"/>
  <c r="J241" i="2"/>
  <c r="J242" i="2"/>
  <c r="J243" i="2"/>
  <c r="J245" i="2"/>
  <c r="J247" i="2"/>
  <c r="J248" i="2"/>
  <c r="J249" i="2"/>
  <c r="J250" i="2"/>
  <c r="J251" i="2"/>
  <c r="J252" i="2"/>
  <c r="J253" i="2"/>
  <c r="J254" i="2"/>
  <c r="J255" i="2"/>
  <c r="J257" i="2"/>
  <c r="J259" i="2"/>
  <c r="J260" i="2"/>
  <c r="J261" i="2"/>
  <c r="J262" i="2"/>
  <c r="J263" i="2"/>
  <c r="J264" i="2"/>
  <c r="J265" i="2"/>
  <c r="J266" i="2"/>
  <c r="J267" i="2"/>
  <c r="J268" i="2"/>
  <c r="J269" i="2"/>
  <c r="J270" i="2"/>
  <c r="J292" i="2"/>
  <c r="J271" i="2"/>
  <c r="J169" i="2"/>
  <c r="J272" i="2"/>
  <c r="J273" i="2"/>
  <c r="J275" i="2"/>
  <c r="J277" i="2"/>
  <c r="J278" i="2"/>
  <c r="J279" i="2"/>
  <c r="J280" i="2"/>
  <c r="J236" i="2"/>
  <c r="J283" i="2"/>
  <c r="J285" i="2"/>
  <c r="J286" i="2"/>
  <c r="J287" i="2"/>
  <c r="J288" i="2"/>
  <c r="J289" i="2"/>
  <c r="J290" i="2"/>
  <c r="J294" i="2"/>
  <c r="J316" i="2"/>
  <c r="J330" i="2"/>
  <c r="J296" i="2"/>
  <c r="J298" i="2"/>
  <c r="J244" i="2"/>
  <c r="J300" i="2"/>
  <c r="J191" i="2"/>
  <c r="J302" i="2"/>
  <c r="J303" i="2"/>
  <c r="J304" i="2"/>
  <c r="J305" i="2"/>
  <c r="J306" i="2"/>
  <c r="J307" i="2"/>
  <c r="J308" i="2"/>
  <c r="J309" i="2"/>
  <c r="J310" i="2"/>
  <c r="J36" i="2"/>
  <c r="J312" i="2"/>
  <c r="J313" i="2"/>
  <c r="J314" i="2"/>
  <c r="J315" i="2"/>
  <c r="J301" i="2"/>
  <c r="J317" i="2"/>
  <c r="J319" i="2"/>
  <c r="J320" i="2"/>
  <c r="J358" i="2"/>
  <c r="J323" i="2"/>
  <c r="J324" i="2"/>
  <c r="J326" i="2"/>
  <c r="J359" i="2"/>
  <c r="J327" i="2"/>
  <c r="J328" i="2"/>
  <c r="J329" i="2"/>
  <c r="J349" i="2"/>
  <c r="J331" i="2"/>
  <c r="J333" i="2"/>
  <c r="J322" i="2"/>
  <c r="J345" i="2"/>
  <c r="J334" i="2"/>
  <c r="J335" i="2"/>
  <c r="J350" i="2"/>
  <c r="J336" i="2"/>
  <c r="J157" i="2"/>
  <c r="J337" i="2"/>
  <c r="J338" i="2"/>
  <c r="J339" i="2"/>
  <c r="J340" i="2"/>
  <c r="J353" i="2"/>
  <c r="J332" i="2"/>
  <c r="J341" i="2"/>
  <c r="J274" i="2"/>
  <c r="J343" i="2"/>
  <c r="J344" i="2"/>
  <c r="J346" i="2"/>
  <c r="J348" i="2"/>
  <c r="J318" i="2"/>
  <c r="J325" i="2"/>
  <c r="J362" i="2"/>
  <c r="J351" i="2"/>
  <c r="J342" i="2"/>
  <c r="J352" i="2"/>
  <c r="J347" i="2"/>
  <c r="J354" i="2"/>
  <c r="J355" i="2"/>
  <c r="J370" i="2"/>
  <c r="J356" i="2"/>
  <c r="J357" i="2"/>
  <c r="J321" i="2"/>
  <c r="J360" i="2"/>
  <c r="J361" i="2"/>
  <c r="J293" i="2"/>
  <c r="J363" i="2"/>
  <c r="J364" i="2"/>
  <c r="J365" i="2"/>
  <c r="J366" i="2"/>
  <c r="J367" i="2"/>
  <c r="J368" i="2"/>
  <c r="J369" i="2"/>
  <c r="J371" i="2"/>
  <c r="J372" i="2"/>
  <c r="J15" i="2"/>
  <c r="J10" i="2"/>
  <c r="J11" i="2"/>
  <c r="J12" i="2"/>
  <c r="P12" i="2" s="1"/>
  <c r="J13" i="2"/>
  <c r="P330" i="2" l="1"/>
  <c r="P145" i="2"/>
  <c r="P11" i="2"/>
  <c r="P10" i="2"/>
  <c r="P324" i="2"/>
  <c r="P367" i="2"/>
  <c r="P343" i="2"/>
  <c r="P244" i="2"/>
  <c r="P371" i="2"/>
  <c r="P348" i="2"/>
  <c r="P327" i="2"/>
  <c r="P302" i="2"/>
  <c r="P169" i="2"/>
  <c r="P247" i="2"/>
  <c r="P207" i="2"/>
  <c r="P180" i="2"/>
  <c r="P148" i="2"/>
  <c r="P123" i="2"/>
  <c r="P96" i="2"/>
  <c r="P78" i="2"/>
  <c r="P47" i="2"/>
  <c r="P369" i="2"/>
  <c r="P346" i="2"/>
  <c r="P359" i="2"/>
  <c r="P191" i="2"/>
  <c r="P271" i="2"/>
  <c r="P245" i="2"/>
  <c r="P206" i="2"/>
  <c r="P179" i="2"/>
  <c r="P147" i="2"/>
  <c r="P122" i="2"/>
  <c r="P95" i="2"/>
  <c r="P77" i="2"/>
  <c r="P46" i="2"/>
  <c r="P368" i="2"/>
  <c r="P344" i="2"/>
  <c r="P326" i="2"/>
  <c r="P300" i="2"/>
  <c r="P292" i="2"/>
  <c r="P243" i="2"/>
  <c r="P205" i="2"/>
  <c r="P178" i="2"/>
  <c r="P146" i="2"/>
  <c r="P295" i="2"/>
  <c r="P94" i="2"/>
  <c r="P76" i="2"/>
  <c r="P45" i="2"/>
  <c r="Q45" i="2" s="1"/>
  <c r="P321" i="2"/>
  <c r="P337" i="2"/>
  <c r="P314" i="2"/>
  <c r="P288" i="2"/>
  <c r="P354" i="2"/>
  <c r="P236" i="2"/>
  <c r="P160" i="2"/>
  <c r="P105" i="2"/>
  <c r="P308" i="2"/>
  <c r="P215" i="2"/>
  <c r="P129" i="2"/>
  <c r="P58" i="2"/>
  <c r="P352" i="2"/>
  <c r="P307" i="2"/>
  <c r="P214" i="2"/>
  <c r="P158" i="2"/>
  <c r="P56" i="2"/>
  <c r="P342" i="2"/>
  <c r="P272" i="2"/>
  <c r="P248" i="2"/>
  <c r="P208" i="2"/>
  <c r="P192" i="2"/>
  <c r="P334" i="2"/>
  <c r="P297" i="2"/>
  <c r="P54" i="2"/>
  <c r="P189" i="2"/>
  <c r="P187" i="2"/>
  <c r="P128" i="2"/>
  <c r="P333" i="2"/>
  <c r="P257" i="2"/>
  <c r="P255" i="2"/>
  <c r="P60" i="2"/>
  <c r="P347" i="2"/>
  <c r="P254" i="2"/>
  <c r="P104" i="2"/>
  <c r="P279" i="2"/>
  <c r="P83" i="2"/>
  <c r="P224" i="2"/>
  <c r="P309" i="2"/>
  <c r="P216" i="2"/>
  <c r="P345" i="2"/>
  <c r="P280" i="2"/>
  <c r="P159" i="2"/>
  <c r="P51" i="2"/>
  <c r="P322" i="2"/>
  <c r="P253" i="2"/>
  <c r="P99" i="2"/>
  <c r="P266" i="2"/>
  <c r="P235" i="2"/>
  <c r="P293" i="2"/>
  <c r="P340" i="2"/>
  <c r="P317" i="2"/>
  <c r="P294" i="2"/>
  <c r="P265" i="2"/>
  <c r="P183" i="2"/>
  <c r="P200" i="2"/>
  <c r="P170" i="2"/>
  <c r="P138" i="2"/>
  <c r="P115" i="2"/>
  <c r="P281" i="2"/>
  <c r="P68" i="2"/>
  <c r="P361" i="2"/>
  <c r="P339" i="2"/>
  <c r="P301" i="2"/>
  <c r="P290" i="2"/>
  <c r="P264" i="2"/>
  <c r="P227" i="2"/>
  <c r="P199" i="2"/>
  <c r="P168" i="2"/>
  <c r="P21" i="2"/>
  <c r="P114" i="2"/>
  <c r="P67" i="2"/>
  <c r="P190" i="2"/>
  <c r="P360" i="2"/>
  <c r="P338" i="2"/>
  <c r="P315" i="2"/>
  <c r="P289" i="2"/>
  <c r="P263" i="2"/>
  <c r="P233" i="2"/>
  <c r="P198" i="2"/>
  <c r="P166" i="2"/>
  <c r="P137" i="2"/>
  <c r="P112" i="2"/>
  <c r="P88" i="2"/>
  <c r="P66" i="2"/>
  <c r="P35" i="2"/>
  <c r="P13" i="2"/>
  <c r="P131" i="2"/>
  <c r="P28" i="2"/>
  <c r="P19" i="2"/>
  <c r="P18" i="2"/>
  <c r="P29" i="2"/>
  <c r="P16" i="2"/>
  <c r="P204" i="2"/>
  <c r="P197" i="2"/>
  <c r="P186" i="2"/>
  <c r="P136" i="2"/>
  <c r="P127" i="2"/>
  <c r="P121" i="2"/>
  <c r="P111" i="2"/>
  <c r="P103" i="2"/>
  <c r="P93" i="2"/>
  <c r="P82" i="2"/>
  <c r="P75" i="2"/>
  <c r="P65" i="2"/>
  <c r="P55" i="2"/>
  <c r="P44" i="2"/>
  <c r="P261" i="2"/>
  <c r="P251" i="2"/>
  <c r="P185" i="2"/>
  <c r="P153" i="2"/>
  <c r="P120" i="2"/>
  <c r="P87" i="2"/>
  <c r="P37" i="2"/>
  <c r="P277" i="2"/>
  <c r="P230" i="2"/>
  <c r="P196" i="2"/>
  <c r="P164" i="2"/>
  <c r="P135" i="2"/>
  <c r="P110" i="2"/>
  <c r="P92" i="2"/>
  <c r="P74" i="2"/>
  <c r="P52" i="2"/>
  <c r="P356" i="2"/>
  <c r="P341" i="2"/>
  <c r="P358" i="2"/>
  <c r="P296" i="2"/>
  <c r="P269" i="2"/>
  <c r="P241" i="2"/>
  <c r="P203" i="2"/>
  <c r="P175" i="2"/>
  <c r="P144" i="2"/>
  <c r="P126" i="2"/>
  <c r="P102" i="2"/>
  <c r="P81" i="2"/>
  <c r="P64" i="2"/>
  <c r="P365" i="2"/>
  <c r="P362" i="2"/>
  <c r="P336" i="2"/>
  <c r="P349" i="2"/>
  <c r="P312" i="2"/>
  <c r="P305" i="2"/>
  <c r="P286" i="2"/>
  <c r="P20" i="2"/>
  <c r="P228" i="2"/>
  <c r="P172" i="2"/>
  <c r="P161" i="2"/>
  <c r="P149" i="2"/>
  <c r="P140" i="2"/>
  <c r="P132" i="2"/>
  <c r="P124" i="2"/>
  <c r="P116" i="2"/>
  <c r="P106" i="2"/>
  <c r="P97" i="2"/>
  <c r="P89" i="2"/>
  <c r="P84" i="2"/>
  <c r="P79" i="2"/>
  <c r="P69" i="2"/>
  <c r="P299" i="2"/>
  <c r="P48" i="2"/>
  <c r="P39" i="2"/>
  <c r="P30" i="2"/>
  <c r="P270" i="2"/>
  <c r="P231" i="2"/>
  <c r="P177" i="2"/>
  <c r="P278" i="2"/>
  <c r="P242" i="2"/>
  <c r="P262" i="2"/>
  <c r="P212" i="2"/>
  <c r="P155" i="2"/>
  <c r="P252" i="2"/>
  <c r="P165" i="2"/>
  <c r="P9" i="2"/>
  <c r="P17" i="2"/>
  <c r="P366" i="2"/>
  <c r="P357" i="2"/>
  <c r="P351" i="2"/>
  <c r="P274" i="2"/>
  <c r="P157" i="2"/>
  <c r="P331" i="2"/>
  <c r="P323" i="2"/>
  <c r="P313" i="2"/>
  <c r="P306" i="2"/>
  <c r="P298" i="2"/>
  <c r="P287" i="2"/>
  <c r="P33" i="2"/>
  <c r="P24" i="2"/>
  <c r="P27" i="2"/>
  <c r="P275" i="2"/>
  <c r="P268" i="2"/>
  <c r="P260" i="2"/>
  <c r="P250" i="2"/>
  <c r="P240" i="2"/>
  <c r="P226" i="2"/>
  <c r="P211" i="2"/>
  <c r="P202" i="2"/>
  <c r="P184" i="2"/>
  <c r="P174" i="2"/>
  <c r="P162" i="2"/>
  <c r="P143" i="2"/>
  <c r="P134" i="2"/>
  <c r="P125" i="2"/>
  <c r="P238" i="2"/>
  <c r="P109" i="2"/>
  <c r="P101" i="2"/>
  <c r="P91" i="2"/>
  <c r="P86" i="2"/>
  <c r="P80" i="2"/>
  <c r="P72" i="2"/>
  <c r="P62" i="2"/>
  <c r="P50" i="2"/>
  <c r="P41" i="2"/>
  <c r="P32" i="2"/>
  <c r="P23" i="2"/>
  <c r="P15" i="2"/>
  <c r="P364" i="2"/>
  <c r="P370" i="2"/>
  <c r="P325" i="2"/>
  <c r="P332" i="2"/>
  <c r="P350" i="2"/>
  <c r="P329" i="2"/>
  <c r="Q329" i="2" s="1"/>
  <c r="P320" i="2"/>
  <c r="P36" i="2"/>
  <c r="P304" i="2"/>
  <c r="P285" i="2"/>
  <c r="P273" i="2"/>
  <c r="P267" i="2"/>
  <c r="P259" i="2"/>
  <c r="P249" i="2"/>
  <c r="P237" i="2"/>
  <c r="P225" i="2"/>
  <c r="P209" i="2"/>
  <c r="P201" i="2"/>
  <c r="P194" i="2"/>
  <c r="P182" i="2"/>
  <c r="P173" i="2"/>
  <c r="P156" i="2"/>
  <c r="P151" i="2"/>
  <c r="P142" i="2"/>
  <c r="P133" i="2"/>
  <c r="P73" i="2"/>
  <c r="P118" i="2"/>
  <c r="P108" i="2"/>
  <c r="P98" i="2"/>
  <c r="P90" i="2"/>
  <c r="P85" i="2"/>
  <c r="P53" i="2"/>
  <c r="P71" i="2"/>
  <c r="P61" i="2"/>
  <c r="P49" i="2"/>
  <c r="P42" i="2"/>
  <c r="P31" i="2"/>
  <c r="P372" i="2"/>
  <c r="P363" i="2"/>
  <c r="P355" i="2"/>
  <c r="P318" i="2"/>
  <c r="P353" i="2"/>
  <c r="P335" i="2"/>
  <c r="P328" i="2"/>
  <c r="P319" i="2"/>
  <c r="P310" i="2"/>
  <c r="P303" i="2"/>
  <c r="P316" i="2"/>
  <c r="P283" i="2"/>
  <c r="Q9" i="2" l="1"/>
  <c r="Q106" i="2" l="1"/>
  <c r="Q112" i="2"/>
  <c r="Q140" i="2"/>
  <c r="Q62" i="2" l="1"/>
  <c r="Q98" i="2"/>
  <c r="Q97" i="2"/>
  <c r="Q105" i="2"/>
  <c r="Q361" i="2" l="1"/>
  <c r="Q148" i="2"/>
  <c r="Q104" i="2"/>
  <c r="Q68" i="2"/>
  <c r="Q79" i="2" l="1"/>
  <c r="Q42" i="2" l="1"/>
  <c r="Q194" i="2"/>
  <c r="Q228" i="2"/>
  <c r="Q52" i="2" l="1"/>
  <c r="Q216" i="2"/>
  <c r="Q215" i="2"/>
  <c r="Q212" i="2"/>
  <c r="Q191" i="2" l="1"/>
  <c r="Q96" i="2" l="1"/>
  <c r="Q187" i="2"/>
  <c r="Q186" i="2" l="1"/>
  <c r="Q253" i="2" l="1"/>
  <c r="Q308" i="2"/>
  <c r="Q32" i="2"/>
  <c r="Q166" i="2"/>
  <c r="Q95" i="2" l="1"/>
  <c r="Q370" i="2" l="1"/>
  <c r="Q134" i="2" l="1"/>
  <c r="Q11" i="2" l="1"/>
  <c r="Q12" i="2"/>
  <c r="Q158" i="2"/>
  <c r="Q15" i="2"/>
  <c r="Q16" i="2"/>
  <c r="Q312" i="2"/>
  <c r="Q17" i="2"/>
  <c r="Q19" i="2"/>
  <c r="Q20" i="2"/>
  <c r="Q23" i="2"/>
  <c r="Q24" i="2"/>
  <c r="Q27" i="2"/>
  <c r="Q28" i="2"/>
  <c r="Q29" i="2"/>
  <c r="Q30" i="2"/>
  <c r="Q31" i="2"/>
  <c r="Q33" i="2"/>
  <c r="Q190" i="2"/>
  <c r="Q18" i="2"/>
  <c r="Q39" i="2"/>
  <c r="Q41" i="2"/>
  <c r="Q58" i="2"/>
  <c r="Q192" i="2"/>
  <c r="Q44" i="2"/>
  <c r="Q46" i="2"/>
  <c r="Q47" i="2"/>
  <c r="Q48" i="2"/>
  <c r="Q49" i="2"/>
  <c r="Q50" i="2"/>
  <c r="Q55" i="2"/>
  <c r="Q69" i="2"/>
  <c r="Q56" i="2"/>
  <c r="Q60" i="2"/>
  <c r="Q299" i="2"/>
  <c r="Q61" i="2"/>
  <c r="Q64" i="2"/>
  <c r="Q65" i="2"/>
  <c r="Q66" i="2"/>
  <c r="Q67" i="2"/>
  <c r="Q71" i="2"/>
  <c r="Q72" i="2"/>
  <c r="Q74" i="2"/>
  <c r="Q75" i="2"/>
  <c r="Q77" i="2"/>
  <c r="Q80" i="2"/>
  <c r="Q281" i="2"/>
  <c r="Q85" i="2"/>
  <c r="Q84" i="2"/>
  <c r="Q88" i="2"/>
  <c r="Q89" i="2"/>
  <c r="Q90" i="2"/>
  <c r="Q91" i="2"/>
  <c r="Q92" i="2"/>
  <c r="Q93" i="2"/>
  <c r="Q94" i="2"/>
  <c r="Q81" i="2"/>
  <c r="Q78" i="2"/>
  <c r="Q82" i="2"/>
  <c r="Q53" i="2"/>
  <c r="Q87" i="2"/>
  <c r="Q51" i="2"/>
  <c r="Q76" i="2"/>
  <c r="Q54" i="2"/>
  <c r="Q103" i="2"/>
  <c r="Q99" i="2"/>
  <c r="Q102" i="2"/>
  <c r="Q108" i="2"/>
  <c r="Q109" i="2"/>
  <c r="Q110" i="2"/>
  <c r="Q111" i="2"/>
  <c r="Q114" i="2"/>
  <c r="Q115" i="2"/>
  <c r="Q116" i="2"/>
  <c r="Q238" i="2"/>
  <c r="Q37" i="2"/>
  <c r="Q120" i="2"/>
  <c r="Q127" i="2"/>
  <c r="Q295" i="2"/>
  <c r="Q122" i="2"/>
  <c r="Q123" i="2"/>
  <c r="Q121" i="2"/>
  <c r="Q124" i="2"/>
  <c r="Q73" i="2"/>
  <c r="Q125" i="2"/>
  <c r="Q126" i="2"/>
  <c r="Q128" i="2"/>
  <c r="Q129" i="2"/>
  <c r="Q131" i="2"/>
  <c r="Q132" i="2"/>
  <c r="Q133" i="2"/>
  <c r="Q135" i="2"/>
  <c r="Q137" i="2"/>
  <c r="Q136" i="2"/>
  <c r="Q21" i="2"/>
  <c r="Q138" i="2"/>
  <c r="Q142" i="2"/>
  <c r="Q144" i="2"/>
  <c r="Q146" i="2"/>
  <c r="Q147" i="2"/>
  <c r="Q294" i="2"/>
  <c r="Q149" i="2"/>
  <c r="Q151" i="2"/>
  <c r="Q153" i="2"/>
  <c r="Q155" i="2"/>
  <c r="Q13" i="2"/>
  <c r="Q161" i="2"/>
  <c r="Q160" i="2"/>
  <c r="Q156" i="2"/>
  <c r="Q262" i="2"/>
  <c r="Q162" i="2"/>
  <c r="Q164" i="2"/>
  <c r="Q118" i="2"/>
  <c r="Q165" i="2"/>
  <c r="Q168" i="2"/>
  <c r="Q236" i="2"/>
  <c r="Q170" i="2"/>
  <c r="Q172" i="2"/>
  <c r="Q173" i="2"/>
  <c r="Q174" i="2"/>
  <c r="Q177" i="2"/>
  <c r="Q178" i="2"/>
  <c r="Q179" i="2"/>
  <c r="Q180" i="2"/>
  <c r="Q182" i="2"/>
  <c r="Q184" i="2"/>
  <c r="Q185" i="2"/>
  <c r="Q189" i="2"/>
  <c r="Q297" i="2"/>
  <c r="Q196" i="2"/>
  <c r="Q197" i="2"/>
  <c r="Q198" i="2"/>
  <c r="Q200" i="2"/>
  <c r="Q201" i="2"/>
  <c r="Q199" i="2"/>
  <c r="Q202" i="2"/>
  <c r="Q203" i="2"/>
  <c r="Q204" i="2"/>
  <c r="Q205" i="2"/>
  <c r="Q206" i="2"/>
  <c r="Q207" i="2"/>
  <c r="Q208" i="2"/>
  <c r="Q209" i="2"/>
  <c r="Q211" i="2"/>
  <c r="Q214" i="2"/>
  <c r="Q224" i="2"/>
  <c r="Q225" i="2"/>
  <c r="Q226" i="2"/>
  <c r="Q230" i="2"/>
  <c r="Q271" i="2"/>
  <c r="Q233" i="2"/>
  <c r="Q183" i="2"/>
  <c r="Q235" i="2"/>
  <c r="Q237" i="2"/>
  <c r="Q240" i="2"/>
  <c r="Q241" i="2"/>
  <c r="Q242" i="2"/>
  <c r="Q243" i="2"/>
  <c r="Q101" i="2"/>
  <c r="Q245" i="2"/>
  <c r="Q247" i="2"/>
  <c r="Q248" i="2"/>
  <c r="Q249" i="2"/>
  <c r="Q250" i="2"/>
  <c r="Q251" i="2"/>
  <c r="Q252" i="2"/>
  <c r="Q254" i="2"/>
  <c r="Q255" i="2"/>
  <c r="Q257" i="2"/>
  <c r="Q159" i="2"/>
  <c r="Q259" i="2"/>
  <c r="Q268" i="2"/>
  <c r="Q231" i="2"/>
  <c r="Q260" i="2"/>
  <c r="Q261" i="2"/>
  <c r="Q263" i="2"/>
  <c r="Q264" i="2"/>
  <c r="Q273" i="2"/>
  <c r="Q265" i="2"/>
  <c r="Q266" i="2"/>
  <c r="Q317" i="2"/>
  <c r="Q267" i="2"/>
  <c r="Q269" i="2"/>
  <c r="Q270" i="2"/>
  <c r="Q292" i="2"/>
  <c r="Q169" i="2"/>
  <c r="Q327" i="2"/>
  <c r="Q275" i="2"/>
  <c r="Q277" i="2"/>
  <c r="Q278" i="2"/>
  <c r="Q279" i="2"/>
  <c r="Q280" i="2"/>
  <c r="Q283" i="2"/>
  <c r="Q286" i="2"/>
  <c r="Q287" i="2"/>
  <c r="Q288" i="2"/>
  <c r="Q289" i="2"/>
  <c r="Q290" i="2"/>
  <c r="Q319" i="2"/>
  <c r="Q316" i="2"/>
  <c r="Q330" i="2"/>
  <c r="Q296" i="2"/>
  <c r="Q298" i="2"/>
  <c r="Q244" i="2"/>
  <c r="Q300" i="2"/>
  <c r="Q302" i="2"/>
  <c r="Q303" i="2"/>
  <c r="Q304" i="2"/>
  <c r="Q305" i="2"/>
  <c r="Q306" i="2"/>
  <c r="Q307" i="2"/>
  <c r="Q309" i="2"/>
  <c r="Q310" i="2"/>
  <c r="Q36" i="2"/>
  <c r="Q227" i="2"/>
  <c r="Q313" i="2"/>
  <c r="Q314" i="2"/>
  <c r="Q315" i="2"/>
  <c r="Q320" i="2"/>
  <c r="Q272" i="2"/>
  <c r="Q358" i="2"/>
  <c r="Q323" i="2"/>
  <c r="Q324" i="2"/>
  <c r="Q326" i="2"/>
  <c r="Q359" i="2"/>
  <c r="Q301" i="2"/>
  <c r="Q175" i="2"/>
  <c r="Q328" i="2"/>
  <c r="Q349" i="2"/>
  <c r="Q331" i="2"/>
  <c r="Q333" i="2"/>
  <c r="Q322" i="2"/>
  <c r="Q345" i="2"/>
  <c r="Q334" i="2"/>
  <c r="Q335" i="2"/>
  <c r="Q350" i="2"/>
  <c r="Q336" i="2"/>
  <c r="Q157" i="2"/>
  <c r="Q337" i="2"/>
  <c r="Q338" i="2"/>
  <c r="Q339" i="2"/>
  <c r="Q340" i="2"/>
  <c r="Q353" i="2"/>
  <c r="Q332" i="2"/>
  <c r="Q341" i="2"/>
  <c r="Q274" i="2"/>
  <c r="Q343" i="2"/>
  <c r="Q344" i="2"/>
  <c r="Q346" i="2"/>
  <c r="Q348" i="2"/>
  <c r="Q342" i="2"/>
  <c r="Q362" i="2"/>
  <c r="Q318" i="2"/>
  <c r="Q325" i="2"/>
  <c r="Q352" i="2"/>
  <c r="Q347" i="2"/>
  <c r="Q351" i="2"/>
  <c r="Q354" i="2"/>
  <c r="Q355" i="2"/>
  <c r="Q356" i="2"/>
  <c r="Q357" i="2"/>
  <c r="Q321" i="2"/>
  <c r="Q293" i="2"/>
  <c r="Q363" i="2"/>
  <c r="Q364" i="2"/>
  <c r="Q365" i="2"/>
  <c r="Q366" i="2"/>
  <c r="Q367" i="2"/>
  <c r="Q368" i="2"/>
  <c r="Q369" i="2"/>
  <c r="Q371" i="2"/>
  <c r="Q360" i="2"/>
  <c r="Q372" i="2"/>
  <c r="Q83" i="2" l="1"/>
  <c r="Q143" i="2"/>
  <c r="Q86" i="2"/>
  <c r="Q285" i="2"/>
  <c r="Q35" i="2"/>
  <c r="Q10" i="2"/>
</calcChain>
</file>

<file path=xl/sharedStrings.xml><?xml version="1.0" encoding="utf-8"?>
<sst xmlns="http://schemas.openxmlformats.org/spreadsheetml/2006/main" count="1684" uniqueCount="586">
  <si>
    <t>EMPLEADO</t>
  </si>
  <si>
    <t>LUGAR DE TRABAJO</t>
  </si>
  <si>
    <t>CARGO</t>
  </si>
  <si>
    <t>ESTATUS</t>
  </si>
  <si>
    <t>GÉNERO</t>
  </si>
  <si>
    <t>S. BRUTO</t>
  </si>
  <si>
    <t>ISR</t>
  </si>
  <si>
    <t>SEGURO</t>
  </si>
  <si>
    <t>TESORERÍA DE LA SEGURIDAD SOCIAL</t>
  </si>
  <si>
    <t>OTROS DESC.</t>
  </si>
  <si>
    <t>TOTAL DESC.</t>
  </si>
  <si>
    <t>S. NETO (RD$)</t>
  </si>
  <si>
    <t>EMPLEADOR</t>
  </si>
  <si>
    <t>S. SOCIAL</t>
  </si>
  <si>
    <t>SFS</t>
  </si>
  <si>
    <t>RIESGO LAB.</t>
  </si>
  <si>
    <t>DIRECCIÓN NACIONAL, SEDE</t>
  </si>
  <si>
    <t>DIRECTOR NACIONAL</t>
  </si>
  <si>
    <t>FIJO</t>
  </si>
  <si>
    <t>FEMENINO</t>
  </si>
  <si>
    <t>SUBDIRECCIÓN NACIONAL, SEDE</t>
  </si>
  <si>
    <t>SUBDIRECTOR NACIONAL</t>
  </si>
  <si>
    <t>MASCULINO</t>
  </si>
  <si>
    <t>SEC. TRANSPORTACIÓN, SEDE</t>
  </si>
  <si>
    <t>CHOFER</t>
  </si>
  <si>
    <t>ANNERYS EMILIA MADERA MADERA</t>
  </si>
  <si>
    <t>DIV. EVALUACIÓN DE BANDAS METEOROLÓGICAS, SEDE</t>
  </si>
  <si>
    <t>DEPTO. PLANIFICACIÓN Y DESARRO, SEDE</t>
  </si>
  <si>
    <t>DEPTO. RECURSOS HUMANOS, SEDE</t>
  </si>
  <si>
    <t>DIV. INSTRUMENTOS METEOROLÓGICOS, SEDE</t>
  </si>
  <si>
    <t>DIV. SERVICIOS GENERALES, SEDE</t>
  </si>
  <si>
    <t>MELIDA VALLEJO ALCANTARA</t>
  </si>
  <si>
    <t>DEPTO. APOYO METEOROLÓGICO, SEDE</t>
  </si>
  <si>
    <t>SECRETARIA</t>
  </si>
  <si>
    <t>BELKIS MARILYN MEDRANO MORETA</t>
  </si>
  <si>
    <t>DEPTO. ADMINISTRATIVO, SEDE</t>
  </si>
  <si>
    <t>SEGURIDAD INTERNA</t>
  </si>
  <si>
    <t>EST. MET. SINÓPTICA - JIMANÍ</t>
  </si>
  <si>
    <t>OBSERVADOR CLIM. JIMANI</t>
  </si>
  <si>
    <t>DIV. CLIMATOLOGÍA APLICADA, SEDE</t>
  </si>
  <si>
    <t>DIV. AGROMETEOROLOGÍA, SEDE</t>
  </si>
  <si>
    <t>ENC. DIV. AGROMETEOROLOGIA</t>
  </si>
  <si>
    <t>JORGE LUIS SILLE PUELLO</t>
  </si>
  <si>
    <t>DIV. HIDROMETEOROLOGÍA, SEDE</t>
  </si>
  <si>
    <t>DEPTO. EDUCACIÓN METEOROLÓGICA, SEDE</t>
  </si>
  <si>
    <t>DIV. CONTROL DE CALIDAD, SEDE</t>
  </si>
  <si>
    <t>AUXILIAR DE CONTABILIDAD</t>
  </si>
  <si>
    <t>DIV. METEOROLOGÍA SINÓPTICA Y PRONÓSTICOS, SEDE</t>
  </si>
  <si>
    <t>MAYELIN ROMERO DE LA ROSA</t>
  </si>
  <si>
    <t>DIV. COMPRAS Y CONTRATACIONES, SEDE</t>
  </si>
  <si>
    <t>ENC. SECCION DE COMPRAS</t>
  </si>
  <si>
    <t>DIV. RECOPILACIÓN DE DATOS, SEDE</t>
  </si>
  <si>
    <t>DIGITADOR</t>
  </si>
  <si>
    <t>LISEINY CORAIMA VALDEZ</t>
  </si>
  <si>
    <t>DEPTO. CLIMATOLOGÍA, SEDE</t>
  </si>
  <si>
    <t>ENC. SEC. TRANSPORTACION</t>
  </si>
  <si>
    <t>SEC. ARCHIVO Y CORRESPONDENCIA, SEDE</t>
  </si>
  <si>
    <t>AUXILIAR ADMINISTRATIVO I</t>
  </si>
  <si>
    <t>FOTOCOPIADOR</t>
  </si>
  <si>
    <t>KEYLA SARAI TEJADA SANTOS</t>
  </si>
  <si>
    <t>DEPTO. TECNOLOGÍA, SEDE</t>
  </si>
  <si>
    <t>SECRETARIA AUXILIAR</t>
  </si>
  <si>
    <t>BELKY CRISTINA BETANIA CRUZ</t>
  </si>
  <si>
    <t>DIV. CONTABILIDAD, SEDE</t>
  </si>
  <si>
    <t>RECEPCIONISTA</t>
  </si>
  <si>
    <t>DIV. ESTADÍSTICA CLIMATOLÓGICA, SEDE</t>
  </si>
  <si>
    <t>EST. MET. SINÓPTICA - CENTRAL, SEDE</t>
  </si>
  <si>
    <t>JAILUIS MENDOZA TAVERAS</t>
  </si>
  <si>
    <t>DIV. PROCESAMIENTO DE DATOS, SEDE</t>
  </si>
  <si>
    <t>ROSANNA CLARIVEL ARIAS BRITO</t>
  </si>
  <si>
    <t>ANALISTA DE COMPRAS</t>
  </si>
  <si>
    <t>DEPTO. COMUNICACIÓN, PRENSA Y RR. PP., SEDE</t>
  </si>
  <si>
    <t>ARCHIVISTA</t>
  </si>
  <si>
    <t>MARCOS TORRES</t>
  </si>
  <si>
    <t>EST. AGROMETEOROLÓGICA - CONSTANZA</t>
  </si>
  <si>
    <t>OBSERV. AGROCLIMAT. CONSTANZA</t>
  </si>
  <si>
    <t>SEC. NÓMINA, SEDE</t>
  </si>
  <si>
    <t>ENCARGADA SECCION DE NOMINA</t>
  </si>
  <si>
    <t>ENC. EST. MET. AEROP. BARAHONA</t>
  </si>
  <si>
    <t>DAYHANA OSKARINA LAUREANO TRINIDAD</t>
  </si>
  <si>
    <t>SECRETARIA EJECUTIVA</t>
  </si>
  <si>
    <t>DIV. ELECTROMECÁNICA, SEDE</t>
  </si>
  <si>
    <t>MARITZA ALTAGRACIA ROSARIO ALEJO</t>
  </si>
  <si>
    <t>CLAUDIO MIGUEL AMPARO PEÑA</t>
  </si>
  <si>
    <t>DANIEL PEÑA RUBIO</t>
  </si>
  <si>
    <t>EST. MET. SINÓPTICA - SABANA DE LA MAR</t>
  </si>
  <si>
    <t>DIV. RADIOSONDEO, SEDE</t>
  </si>
  <si>
    <t>ENC. DIV. CONTROL DE CALIDAD</t>
  </si>
  <si>
    <t>AMOS ESPINOSA CARVAJAL</t>
  </si>
  <si>
    <t>SUPERVISOR METEOROLOGICO</t>
  </si>
  <si>
    <t>STALIN RIVERA SOTO</t>
  </si>
  <si>
    <t>OFICINA DE LIBRE ACCESO A LA INFORMACIÓN, SEDE</t>
  </si>
  <si>
    <t>JORGE GEOVANNY URBAEZ TAVAREZ</t>
  </si>
  <si>
    <t>EST. MET. SINÓPTICA - MONTE CRISTI</t>
  </si>
  <si>
    <t>BELKYS PATRICIA BENITEZ REYES</t>
  </si>
  <si>
    <t>ADAN RAMIREZ RASERO</t>
  </si>
  <si>
    <t>EST. MET. SINÓPTICA - CABRERA</t>
  </si>
  <si>
    <t>ENC. EST. SINOP. CABRERA</t>
  </si>
  <si>
    <t>ALTAGRACIA BERENICE PIMENTEL ORTIZ</t>
  </si>
  <si>
    <t>RAFAEL ANTONIO CABRERA CLASE</t>
  </si>
  <si>
    <t>HENRY ANATANAEL AGRAMONTE SEGURA</t>
  </si>
  <si>
    <t>KARINNA SOLEDAD SOTO VALLEJO</t>
  </si>
  <si>
    <t>CONSERJE</t>
  </si>
  <si>
    <t>EST. AGROMETEOROLÓGICA - LA VICTORIA</t>
  </si>
  <si>
    <t>EST. CLIMATOLÓGICA - VILLA VÁSQUEZ</t>
  </si>
  <si>
    <t>OBSERV. CLIM. VILLA VASQUEZ</t>
  </si>
  <si>
    <t>JUANA YSABEL SOSA H. DE ALVAREZ</t>
  </si>
  <si>
    <t>EST. CLIMATOLÓGICA - LOS LLANOS</t>
  </si>
  <si>
    <t>OBSERV. CLIM. LOS LLANOS</t>
  </si>
  <si>
    <t>HATY ARISMENDY MOTA ACOSTA</t>
  </si>
  <si>
    <t>JOHNATHAN NATAEL ESPINOSA DELGADO</t>
  </si>
  <si>
    <t>SEC. ALMACÉN Y SUMINISTROS, SEDE</t>
  </si>
  <si>
    <t>MENSAJERO INTERNO</t>
  </si>
  <si>
    <t>AUX. DE PLANIF. Y DESARROLLO</t>
  </si>
  <si>
    <t>EST. CLIMATOLÓGICA - SALCEDO</t>
  </si>
  <si>
    <t>OBSERV CLIM. SALCEDO</t>
  </si>
  <si>
    <t>EST. CLIMATOLÓGICA - SAMANÁ</t>
  </si>
  <si>
    <t>EST. CLIMATOLÓGICA - VILLA RIVA</t>
  </si>
  <si>
    <t>OBS. CLIMAT. VILLA RIVA</t>
  </si>
  <si>
    <t>EST. CLIMATOLÓGICA - GASPAR HERNÁNDEZ</t>
  </si>
  <si>
    <t>MARIBEL MONTERO REYES</t>
  </si>
  <si>
    <t>JARDINERO</t>
  </si>
  <si>
    <t>ENMANUEL ANTONIO ALVAREZ MEREJO</t>
  </si>
  <si>
    <t>CAROLINA PAULINO ARIAS</t>
  </si>
  <si>
    <t>ENC.EST.MET.AERON.AEROP. A. BA</t>
  </si>
  <si>
    <t>BILLY JUNIOR DE LA CRUZ MERCEDES</t>
  </si>
  <si>
    <t>MAYELIN JOSEFINA ALVAREZ ROBLES</t>
  </si>
  <si>
    <t>EST. AGROMETEOROLÓGICA - DAJABÓN</t>
  </si>
  <si>
    <t>OBS. AGROCLIMATOLOGICO</t>
  </si>
  <si>
    <t>BERNARDINA MAGALLANE MONTAÑO</t>
  </si>
  <si>
    <t>MERCEDES DE LA CRUZ</t>
  </si>
  <si>
    <t>ENC. DIV. CONTABILIDAD</t>
  </si>
  <si>
    <t>DOMINGO FLORENTINO POLANCO</t>
  </si>
  <si>
    <t>EST. AGROMETEOROLÓGICA - LA VEGA</t>
  </si>
  <si>
    <t>OBSERV. AGROCLIM. LA VEGA</t>
  </si>
  <si>
    <t>PALMENIO RIVAS MEDINA</t>
  </si>
  <si>
    <t>ANTHONY CARELA SANTOS</t>
  </si>
  <si>
    <t>OBSERVADOR CLIMATOLOGICO</t>
  </si>
  <si>
    <t>PERCIA ALCANTARA BATISTA</t>
  </si>
  <si>
    <t>JULIO CESAR ORDOÑEZ BRUNO</t>
  </si>
  <si>
    <t>DIV. CAMBIO CLIMÁTICO, SEDE</t>
  </si>
  <si>
    <t>ENC. DIV. CAMBIO CLIMATICO</t>
  </si>
  <si>
    <t>LICELOTTE ANTIGUA TAVERAS</t>
  </si>
  <si>
    <t>SAMIRA ANGELMIRA LORENZO LORENZO</t>
  </si>
  <si>
    <t>MAXIMINA FAMILIA DE LOS SANTOS</t>
  </si>
  <si>
    <t>ADIA YSABEL TAVAREZ DE LOS SANTOS</t>
  </si>
  <si>
    <t>JENUEL MIGUEL ALMONTE CABRERA</t>
  </si>
  <si>
    <t>ENC. DE EST. AUTOMATICAS</t>
  </si>
  <si>
    <t>EST. MET. SINÓPTICA - BAYAGUANA</t>
  </si>
  <si>
    <t>OBSERV. CLIM. BAYAGUANA</t>
  </si>
  <si>
    <t>AUX. DE RECOPILACION DE DATOS</t>
  </si>
  <si>
    <t>EIMER BAUTISTA BAUTISTA</t>
  </si>
  <si>
    <t>HECTOR JUAN VILORIO</t>
  </si>
  <si>
    <t>MENSAJERO EXTERNO</t>
  </si>
  <si>
    <t>AUXILIAR DE ALMACEN</t>
  </si>
  <si>
    <t>AUX. DE RELACIONES PUBLICAS</t>
  </si>
  <si>
    <t>SEC. TSUNAMI, SEDE</t>
  </si>
  <si>
    <t>ENC. SECC. ALERTA DE TSUNAMI</t>
  </si>
  <si>
    <t>ELIZABETH IVELISSE SANTANA GRACIANO</t>
  </si>
  <si>
    <t>SEC. PRESUPUESTO, SEDE</t>
  </si>
  <si>
    <t>ANA NURIS DE LA CRUZ</t>
  </si>
  <si>
    <t>CRUCITA YNFANTE MENA</t>
  </si>
  <si>
    <t>DANITZA FERRERAS CARRASCO</t>
  </si>
  <si>
    <t>MANUEL DEMETRIO VALOY DE LOS SANTOS</t>
  </si>
  <si>
    <t>ANALISTA DE RECURSOS HUMANOS</t>
  </si>
  <si>
    <t>DEPTO. JURÍDICO, SEDE</t>
  </si>
  <si>
    <t>KATIUSCA MERCEDES VERAS SANABIA</t>
  </si>
  <si>
    <t>YOLANDA ALTAGRACIA OLIVO</t>
  </si>
  <si>
    <t>EST. CLIMATOLÓGICA - SANTIAGO RODRÍGUEZ</t>
  </si>
  <si>
    <t>OBSERV CLIM. SANTIAGO RODRIGUE</t>
  </si>
  <si>
    <t>FELVIN ALEXANDER ALVARADO CROUSSETTE</t>
  </si>
  <si>
    <t>MAXIMILIANO OTAÑEZ MATOS</t>
  </si>
  <si>
    <t>OBSERV. CLIM. SABANA DE LA MAR</t>
  </si>
  <si>
    <t>LEANDRO CAMACHO</t>
  </si>
  <si>
    <t>JAIDY ELIZABETH MORLA CLASE</t>
  </si>
  <si>
    <t>EURIPIDES BOLIVAR LEDESMA VILLA</t>
  </si>
  <si>
    <t>FRANCISCO EMILIANO</t>
  </si>
  <si>
    <t>ENC. DEPTO. ADMINISTRATIVO</t>
  </si>
  <si>
    <t>ENC. DIV. PROCESAM. DE DATOS</t>
  </si>
  <si>
    <t>ENC. EST. MET. AERON. HIGUERO</t>
  </si>
  <si>
    <t>GLADYS EUFEMIA BUTTEN</t>
  </si>
  <si>
    <t>ANALISTA DE CAPACITACION</t>
  </si>
  <si>
    <t>LOURDES CANARIO</t>
  </si>
  <si>
    <t>NIURCA RAMONA CUEVAS MEDINA</t>
  </si>
  <si>
    <t>JACQUELINE FELIX CUEVAS</t>
  </si>
  <si>
    <t>COORDINADORA DE EVENTOS</t>
  </si>
  <si>
    <t>WAGNER CONFESOR LORENZO LORENZO</t>
  </si>
  <si>
    <t>DEPTO. METEOROLOGÍA OPERATIVA, SEDE</t>
  </si>
  <si>
    <t>TEYLOR FERRERAS MELIZ</t>
  </si>
  <si>
    <t>ENC. DEPTO. JURIDICO</t>
  </si>
  <si>
    <t>PATRIA MARISOL ROSARIO SANTANA</t>
  </si>
  <si>
    <t>ENC. DIV. RECOP. DE DATOS</t>
  </si>
  <si>
    <t>EST. CLIMATOLÓGICA - SAN RAFAEL DEL YUMA</t>
  </si>
  <si>
    <t>OBS. CLIMAT. SAN RAFAEL DEL YU</t>
  </si>
  <si>
    <t>EST. CLIMATOLÓGICA - JARABACOA</t>
  </si>
  <si>
    <t>OBSV. CLIM. JARABACOA</t>
  </si>
  <si>
    <t>JUAN CARLOS DE LA ROSA FRIAS</t>
  </si>
  <si>
    <t>ARISLEYDA DE LA CRUZ DONNATORG</t>
  </si>
  <si>
    <t>EMILIA POZO CONTRERAS</t>
  </si>
  <si>
    <t>ENC. SECCION ALMACEN</t>
  </si>
  <si>
    <t>REINALDO ARTILES ROYER</t>
  </si>
  <si>
    <t>ENC.EST.MT.AEROP. PTO. PLATA</t>
  </si>
  <si>
    <t>LUIS ENMANUEL CORONADO LORENZO</t>
  </si>
  <si>
    <t>JESSICA CASTILLO RUMALDO</t>
  </si>
  <si>
    <t>EST. CLIMATOLÓGICA - RESTAURACIÓN</t>
  </si>
  <si>
    <t>OBS. CLIM. DE RESTAURACION</t>
  </si>
  <si>
    <t>XISTA DE LOS SANTOS ECHAVARRIA</t>
  </si>
  <si>
    <t>YEIMI RAMIREZ MORA</t>
  </si>
  <si>
    <t>OBSERV. CLIMAT. DE LA VICTORIA</t>
  </si>
  <si>
    <t>ESMERALDA VALENZUELA VALENZUELA</t>
  </si>
  <si>
    <t>EST. AGROMETEOROLÓGICA - ARROYO LORO</t>
  </si>
  <si>
    <t>OBS. CLIM. EN ARROYO LORO, SAN</t>
  </si>
  <si>
    <t>EST. CLIMATOLÓGICA - TÁBARA ABAJO</t>
  </si>
  <si>
    <t>OBS. CLIM. EN EST. DEL 15 DE A</t>
  </si>
  <si>
    <t>MENSAJERA INTERNA</t>
  </si>
  <si>
    <t>ISAURA VERONICA PEÑA DE LA CRUZ</t>
  </si>
  <si>
    <t>VENECIA MIRELIS MEDINA VICENTE</t>
  </si>
  <si>
    <t>AYUDANTE DE MANTENIMIENTO</t>
  </si>
  <si>
    <t>YEHANNYS NATALIZ CUEVAS</t>
  </si>
  <si>
    <t>CESAR AGUSTO PADILLA MATOS</t>
  </si>
  <si>
    <t>SUPERVISOR DE SEGURIDAD</t>
  </si>
  <si>
    <t>ALEXANDER JAVIER SIERRA CALZADO</t>
  </si>
  <si>
    <t>YESSICA MEDINA PAREDES</t>
  </si>
  <si>
    <t>AUXILIAR DE TRANSPORTACION</t>
  </si>
  <si>
    <t>LEONARDO LINARES PUELLO</t>
  </si>
  <si>
    <t>MENSAJERO</t>
  </si>
  <si>
    <t>YAHAIRA POLANCO</t>
  </si>
  <si>
    <t>YENNIFER BAUTISTA PIMENTEL</t>
  </si>
  <si>
    <t>DIGITADORA</t>
  </si>
  <si>
    <t xml:space="preserve">OBSERV AGROCLIM. DAJABON </t>
  </si>
  <si>
    <t>EST. CLIMATOLOGICA - RIO SAN JUAN</t>
  </si>
  <si>
    <t>OBS. CLIMAT. RIO SAN JUAN</t>
  </si>
  <si>
    <t>AUXILIAR ADMINISTRATIVO</t>
  </si>
  <si>
    <t>ROSA ELENA LUCIANO TERRERO</t>
  </si>
  <si>
    <t>RUBELQUENIA BAUTISTA LUNA</t>
  </si>
  <si>
    <t>EST. CLIMATOLOGICA - POLO</t>
  </si>
  <si>
    <t xml:space="preserve">MASCULINO </t>
  </si>
  <si>
    <t>EST. CLIMATOLOGICA - CABRAL</t>
  </si>
  <si>
    <t>MIRIAM ALTAGRACIA MATOS</t>
  </si>
  <si>
    <t>ENC. DIV. RADIOSONDEO</t>
  </si>
  <si>
    <t>LAURA ANGELINA BAUTISTA DEL CRISTO</t>
  </si>
  <si>
    <t xml:space="preserve">DIV. TELECOMUNICACIONES </t>
  </si>
  <si>
    <t>ENC. DIV. TELECOMUNICACIONES</t>
  </si>
  <si>
    <t>OBS. CLIMATOLOGICO - POLO</t>
  </si>
  <si>
    <t>OBS. CLIMATOLOGICO - MONTECRISTI</t>
  </si>
  <si>
    <t>OBS. CLIMATOLOGICO DE CABRAL</t>
  </si>
  <si>
    <t>YULEIDY CAROLINA NIVAR CASTILLO</t>
  </si>
  <si>
    <t>WENICA NOELIA HERRERA CUEVAS</t>
  </si>
  <si>
    <t>DEPTO. METEOROLOGIA AERONAUTICA</t>
  </si>
  <si>
    <t>EST. MET. AERONÁUTICA - AEROP. DE LA ROMANA</t>
  </si>
  <si>
    <t>EST. MET. AERONÁUTICA - AEROP. DE PUNTA CANA</t>
  </si>
  <si>
    <t>DIV. MET. AERONÁUTICA - AEROP. DE LAS AMÉRICAS</t>
  </si>
  <si>
    <t>EST. MET. AERONÁUTICA - AEROP. DEL CIBAO</t>
  </si>
  <si>
    <t>EST. MET. AERONÁUTICA - AEROP. LA ISABELA</t>
  </si>
  <si>
    <t>EST. MET. AERONÁUTICA - AEROP. GREGORIO LUPERÓN</t>
  </si>
  <si>
    <t>EST. MET. AERONÁUTICA - AEROP. MARÍA MONTEZ</t>
  </si>
  <si>
    <t>EST. MET. AERONÁUTICA - AEROP. ARROYO BARRIL</t>
  </si>
  <si>
    <t>EST. MET. AERONÁUTICA - AEROP. EL CATEY</t>
  </si>
  <si>
    <t>SEC.ESTACIONES METEOROLÓGICAS AUTOMÁTICAS,SEDE</t>
  </si>
  <si>
    <t>ELIEZER ENMANUEL CORDERO PARDILLA</t>
  </si>
  <si>
    <t>MONICA MARLENE BELLO BENIGNO</t>
  </si>
  <si>
    <t>LUISA NILDA PERDOMO CARRASCO</t>
  </si>
  <si>
    <t>MARIEL GERINELDO BATISTA MATOS</t>
  </si>
  <si>
    <t xml:space="preserve">AUXILIAR ADMINISTRATIVO </t>
  </si>
  <si>
    <t>JUAN FRANCISCO FERRERA SEGURA</t>
  </si>
  <si>
    <t>OBS.CLIMAT. DE ENRIQUILLO</t>
  </si>
  <si>
    <t>EST. CLIMATOLÓGICA - BARAHONA</t>
  </si>
  <si>
    <t>LEONARDO RAFAEL MARTE CEBALLO</t>
  </si>
  <si>
    <t>OBS. CLIMATOLOGICA RANCHO ARRIBA</t>
  </si>
  <si>
    <t>AYUDANTE DE MANTENIMINETO</t>
  </si>
  <si>
    <t>DEPTO. DE RECURSOS HUMANOS, SEDE</t>
  </si>
  <si>
    <t>DIV. CONTABILIDAD,S EDE</t>
  </si>
  <si>
    <t>EST. CLIMATOLOGICA - RANCHO ARRIBA</t>
  </si>
  <si>
    <t>RAQUEL ARAUJO</t>
  </si>
  <si>
    <t>ENC. DEPTO. CLIMATOLOGIA</t>
  </si>
  <si>
    <t>KATHRYN HIROSHIMA MENDOZA CASTRO</t>
  </si>
  <si>
    <t>ENC. DIV. EVALUACION DE BANDAS</t>
  </si>
  <si>
    <t>ENC. DIV. PLANIFICACION Y DESARROLLO</t>
  </si>
  <si>
    <t>EST. CLIMATOLÓGICA -  PADRE LAS CASAS</t>
  </si>
  <si>
    <t>OBS.CLIMAT. PADRE LAS CASA</t>
  </si>
  <si>
    <t>ENC. DIV. ESTADISTICAS CLIMATOLOGICA</t>
  </si>
  <si>
    <t>ENC. DEPTO APOYO METEOROLOGICO</t>
  </si>
  <si>
    <t>ENC. OFIC. LIBRE ACCESO A LA INFORMACION</t>
  </si>
  <si>
    <t>ENC. ARCHIVO Y CORRESPONDENCIA</t>
  </si>
  <si>
    <t>ENC. DEPTO. DE RECURSOS HUMANOS</t>
  </si>
  <si>
    <t>ENC. EST. MET. AEROP. PUNTA CANA</t>
  </si>
  <si>
    <t>TEC. PRONOST. METEOROLOGICO</t>
  </si>
  <si>
    <t>ENC. INTERINO DIV. DE PRONOSTICO</t>
  </si>
  <si>
    <t xml:space="preserve">DOMINGA ROA </t>
  </si>
  <si>
    <t>MARTHA ELIZABETTH MONTERO ANDUJAR</t>
  </si>
  <si>
    <t>EMANIEL PIE PROFETA</t>
  </si>
  <si>
    <t>JOAN MANUEL CASTILLO SÁNCHEZ</t>
  </si>
  <si>
    <t>ROBERT LUCIANO ENCARNACIÓN</t>
  </si>
  <si>
    <t>RAFAEL SÁNCHEZ CAPELLÁN</t>
  </si>
  <si>
    <t>VICTOR MANUEL PÉREZ</t>
  </si>
  <si>
    <t>NORMA ALCÁNTARA VALENZUELA</t>
  </si>
  <si>
    <t>RAFAEL ERNESTO MÉNDEZ</t>
  </si>
  <si>
    <t>FELIPE GERARDO MEDINA SÁNCHEZ</t>
  </si>
  <si>
    <t>FELICIA ELENA MARTÍNEZ MARTÍNEZ</t>
  </si>
  <si>
    <t>PEDRO ENRIQUE FERMÍN MALDONADO</t>
  </si>
  <si>
    <t>JONNATHAN FRANCISCO FELIZ MARTÍNEZ</t>
  </si>
  <si>
    <t>YOKASTA MEJÍA DÍAZ</t>
  </si>
  <si>
    <t>ESMEYRA NATALIA BURGOS RODRÍGUEZ</t>
  </si>
  <si>
    <t>AGUSTINA MOJÍCA</t>
  </si>
  <si>
    <t>LORENA ELIZABETH SOTO ENCARNACIÓN</t>
  </si>
  <si>
    <t>BENITO ARCADIO BERIHUETE JIMÉNEZ</t>
  </si>
  <si>
    <t xml:space="preserve">NORMA LIDIA MUÑOZ CONCEPCIÓN </t>
  </si>
  <si>
    <t>SULEYKA ALTAGRACIA GONZÁLEZ PICHARDO</t>
  </si>
  <si>
    <t>FRANCISCA ESPAÑA RODRÍGUEZ HERNÁNDEZ</t>
  </si>
  <si>
    <t>LEONILDA VIRGINIA JIMÉNEZ HERNÁNDEZ</t>
  </si>
  <si>
    <t>JOSELINA ELIZABETH NEPOMUCENO SÁNCHEZ</t>
  </si>
  <si>
    <t>ANGEL DE JESÚS FROMETA</t>
  </si>
  <si>
    <t>BENITO DE JESÚS FERNÁNDEZ</t>
  </si>
  <si>
    <t>SAMUEL ROSARIO GUZMÁN</t>
  </si>
  <si>
    <t>ROSA INÉS VICTORIO ROJAS</t>
  </si>
  <si>
    <t>ARELYS MARGARITA CORCINO DÍAZ</t>
  </si>
  <si>
    <t>ALFREDO ENRIQUE GABINO SAUNDERS RICHARSÓN</t>
  </si>
  <si>
    <t>YAJAIRA MERCEDES BENCOSME AMÉZQUITA</t>
  </si>
  <si>
    <t>DORIS ALTAGRACIA CÁCERES ROSARIO</t>
  </si>
  <si>
    <t>MASSIEL RODRÍGUEZ TRINIDAD</t>
  </si>
  <si>
    <t>TOMAS VIDAL RODRÍGUEZ HOLGUÍN</t>
  </si>
  <si>
    <t>CRISTOBALINA DE JESÚS HERNÁNDEZ CRUZ</t>
  </si>
  <si>
    <t>INGRID VANESSA GÓMEZ INFANTE</t>
  </si>
  <si>
    <t>LUÍS ALBERTO GARCÍA</t>
  </si>
  <si>
    <t>ALIDA VIRTUDES MERCEDES GARCÍA</t>
  </si>
  <si>
    <t>ADALGISA ISABEL VARGAS VÁSQUEZ</t>
  </si>
  <si>
    <t>VIRTUDES JIMÉNEZ MINYETI</t>
  </si>
  <si>
    <t>JISSETTE MARÍA SANTOS LÓPEZ</t>
  </si>
  <si>
    <t>FELICIA DE JESÚS VALDEZ</t>
  </si>
  <si>
    <t>VARIELY CHANEL FERNÁNDEZ JIMÉNEZ</t>
  </si>
  <si>
    <t>JORGE LUÍS HERRERA PANIAGUA</t>
  </si>
  <si>
    <t>JUAN ERNESTO DE LA ROSA JIMÉNEZ</t>
  </si>
  <si>
    <t>MARÍA MIGUELINA MONCIÓN HIDALGO</t>
  </si>
  <si>
    <t>RADHAMÉS DE LOS SANTOS CASTILLO</t>
  </si>
  <si>
    <t>NELSON DARIO RODRÍGUEZ PÉREZ</t>
  </si>
  <si>
    <t>GLADYS JIMÉNEZ MINYETTY</t>
  </si>
  <si>
    <t>ROSANNA REINOSO RAMÍREZ</t>
  </si>
  <si>
    <t>AMABLE MATEO JIMÉNEZ</t>
  </si>
  <si>
    <t>AMÍN SANTANA</t>
  </si>
  <si>
    <t>CAROL HERNÁNDEZ DE LOS SANTOS</t>
  </si>
  <si>
    <t>DENIA RUÍZ MEDINA</t>
  </si>
  <si>
    <t>LEONCIO ROSA FABIÁN</t>
  </si>
  <si>
    <t>JESÚS SALAS REYES</t>
  </si>
  <si>
    <t>MAILENE RODRÍGUEZ ROSARIO</t>
  </si>
  <si>
    <t>MAGALY MARÍA DELGADO</t>
  </si>
  <si>
    <t>MARIANO HENRÍQUEZ</t>
  </si>
  <si>
    <t>SOBEYDA FERRERAS RUÍZ</t>
  </si>
  <si>
    <t>LUÍS GUSTAVO ARIAS RODRÍGUEZ</t>
  </si>
  <si>
    <t>PEDRO RODRIEL JAVIER GÓMEZ</t>
  </si>
  <si>
    <t>JESÚS ALBERTO LUNA HERNÁNDEZ</t>
  </si>
  <si>
    <t>MARÍA CECILIA ALMONTE RAMOS</t>
  </si>
  <si>
    <t>ISABEL ELENA MARIANO VÁSQUEZ</t>
  </si>
  <si>
    <t>LEIDY LAURA JIMÉNEZ MORA</t>
  </si>
  <si>
    <t>RAFAELINA ENCARNACIÓN FAMILIA</t>
  </si>
  <si>
    <t>PEDRO ANTONIO MATEO RAMÍREZ</t>
  </si>
  <si>
    <t>EDGAR JOSÉ ACOSTA</t>
  </si>
  <si>
    <t>EDUARDO BRITO PÉREZ</t>
  </si>
  <si>
    <t>BASILIO SÁNCHEZ CARMONA</t>
  </si>
  <si>
    <t>ELVIO ANDRÉS BATISTA FERRERAS</t>
  </si>
  <si>
    <t>FRANCISCO CAPELLÁN CORDERO</t>
  </si>
  <si>
    <t>ELADIO ANTONIO SANTOS FRÍAS</t>
  </si>
  <si>
    <t>RAMÓN EMILIANO TIBURCIO GARCÍA</t>
  </si>
  <si>
    <t>VICTOR JUAN MÉNDEZ GARCÍA</t>
  </si>
  <si>
    <t>ORLANDO SEVERINO MEJÍA</t>
  </si>
  <si>
    <t>ADDERLYN ANDRÉS BATISTA ROMANO</t>
  </si>
  <si>
    <t>ALEJANDRO JOSÉ LUÍS SUAREZ</t>
  </si>
  <si>
    <t>JUAN EVANGELISTA GUILLÉN MORENO</t>
  </si>
  <si>
    <t>JUAN CARLOS DE LA ROSA FERNÁNDEZ</t>
  </si>
  <si>
    <t>JACQUELINE DE LAS M ESTÉVEZ CEBALLOS</t>
  </si>
  <si>
    <t>YOLANDA YOHANNA CABRERA CALDERÓN</t>
  </si>
  <si>
    <t>MIGUEL ELÍAS CRISTO REYES</t>
  </si>
  <si>
    <t>LEONCIO DUARTE GARCÍA</t>
  </si>
  <si>
    <t>FRANCISCO RAFAEL RODRÍGUEZ BRITO</t>
  </si>
  <si>
    <t>CARLIXTA PAULINO GARCÍA</t>
  </si>
  <si>
    <t>JAZMÍN MIRURGIA DE LEÓN RAMÍREZ</t>
  </si>
  <si>
    <t xml:space="preserve">MARQUIS ARISMENDY DURÁN </t>
  </si>
  <si>
    <t>SARA ESTHER MOTA GARCÍA</t>
  </si>
  <si>
    <t>BRANDO ENRIQUE DÍAZ VALLEJO</t>
  </si>
  <si>
    <t>FRANCISCO FERMÍN HOLGUÍN CASTILLO</t>
  </si>
  <si>
    <t>JUANA ALTAGRACIA SILLÉ PUELLO</t>
  </si>
  <si>
    <t>VERONICA MEJÍA MONTERO</t>
  </si>
  <si>
    <t xml:space="preserve">VANESSA MARGARITA DÍAZ DELGADILLO  </t>
  </si>
  <si>
    <t>MARÍA ALTAGRACIA ZABALA MERÁN</t>
  </si>
  <si>
    <t>CARIDAD DE LOS ÁNGELES HERNÁNDEZ CRUZ</t>
  </si>
  <si>
    <t>SONIA MARGARITA RUÍZ DIONICIO</t>
  </si>
  <si>
    <t>CECILIA DEL CARMÉN VILONIA HOLGUÍN</t>
  </si>
  <si>
    <t>ANDRÉS MIGUEL CAMPUSANO LASOSE</t>
  </si>
  <si>
    <t>REINA DE LOS ÁNGELES DE LOS SANTOS FÉLIX</t>
  </si>
  <si>
    <t>CARMÉN YNÉS FERNÁNDEZ REYES</t>
  </si>
  <si>
    <t>CARMÉN NURYS GALVAN ARIAS</t>
  </si>
  <si>
    <t>RAMONA DEL CARMÉN TEJADA</t>
  </si>
  <si>
    <t>DORIS DEL CARMÉN RAMOS PAULINO</t>
  </si>
  <si>
    <t>OBS. CLIM. GASPAR HERNÁNDEZ</t>
  </si>
  <si>
    <t>RAFY BELTRE GARCÍA</t>
  </si>
  <si>
    <t>LLERY ANTONIO RODRÍGUEZ MÁRMOL</t>
  </si>
  <si>
    <t>SADDAN PELAYO FONT-FRÍAS MONTERO</t>
  </si>
  <si>
    <t>MARTÍN ANTONIO MATA ROQUE</t>
  </si>
  <si>
    <t>IVANNA GABRIELA TIBURCIO MARTÍNEZ</t>
  </si>
  <si>
    <t>MARTÍN YNFANTE DÍAZ</t>
  </si>
  <si>
    <t>GERSON MAURI MARTÍNEZ CASTILLO</t>
  </si>
  <si>
    <t>ARFIDA VERNARDITA BERIHUETE JIMÉNEZ</t>
  </si>
  <si>
    <t>DOMINGA ALTAGRACIA CARRASCO JIMÉNEZ</t>
  </si>
  <si>
    <t>EDWAR SATURRIA JIMÉNEZ</t>
  </si>
  <si>
    <t>KENIA JOSEFINA PÉREZ BRITO</t>
  </si>
  <si>
    <t>ROBERT ANDRICKSON PÉREZ JIMÉNEZ</t>
  </si>
  <si>
    <t>ANDERSON MANUEL PÉREZ NOVAS</t>
  </si>
  <si>
    <t>ERIC MELQUIADES PÉREZ JIMÉNEZ</t>
  </si>
  <si>
    <t>ELIS AURORA PÉREZ PAREDES</t>
  </si>
  <si>
    <t>EMELYN MERCEDES MERCEDES PÉREZ</t>
  </si>
  <si>
    <t>JOSÉ MANUEL MEDINA HIDALGO</t>
  </si>
  <si>
    <t>MANUEL DOMINICO JOSÉ VOLQUEZ</t>
  </si>
  <si>
    <t>JOSÉ BATISTA RUÍZ</t>
  </si>
  <si>
    <t>TOMASA ALTAGRACIA A. ADAMS GONZÁLEZ DE MALDONADO</t>
  </si>
  <si>
    <t>SOLANGEL YOKASTA GONZÁLEZ ESPIRITUSANTO</t>
  </si>
  <si>
    <t>JAMIL DE JESÚS GONZÁLEZ MEDINA</t>
  </si>
  <si>
    <t>DELVI DANIEL GUZMÁN CRUZ</t>
  </si>
  <si>
    <t>MIGUELINA EMILIA  GUZMÁN VELAZQUEZ</t>
  </si>
  <si>
    <t>OSVALDO RAFAEL  GUZMÁN CRUZ</t>
  </si>
  <si>
    <t>CLAUDIO MARTÍNEZ JIMINIÁN</t>
  </si>
  <si>
    <t>YASSER ALEJANDRO GALÁN MARIANO</t>
  </si>
  <si>
    <t>MODESTA PEÑA BENJAMÍN</t>
  </si>
  <si>
    <t>RAMÓN EMILIO VARGAS PÉREZ</t>
  </si>
  <si>
    <t>RAMÓN FRANCISCO MONTALVO MOTA</t>
  </si>
  <si>
    <t>MICHAEL JUNIOR DÍAZ ROSARIO</t>
  </si>
  <si>
    <t>CAMIL ESPINOSA RUÍZ</t>
  </si>
  <si>
    <t>MARÍA OZORIA ZARZUELA</t>
  </si>
  <si>
    <t>MARÍA JOSEFINA POOL CASTILLO</t>
  </si>
  <si>
    <t>ANGEL MARÍA MARTÍNEZ PÉREZ</t>
  </si>
  <si>
    <t>GLORIA MARÍA BIENVENIDA CEBALLOS GÓMEZ</t>
  </si>
  <si>
    <t>MARÍA MAGDALENA ENCARNACIÓN GUERRERO</t>
  </si>
  <si>
    <t>MARGARITA MARÍA DEPRATS BELTRÉ</t>
  </si>
  <si>
    <t>MOISES URBAEZ RODRÍGUEZ</t>
  </si>
  <si>
    <t>JUAN RAFAEL RODRÍGUEZ FRIAS</t>
  </si>
  <si>
    <t>SORANYI ESTHER RODRÍGUEZ JOSÉ</t>
  </si>
  <si>
    <t>FELIX MANUEL RODRÍGUEZ HERNÁNDEZ</t>
  </si>
  <si>
    <t>CARLA RAMONA MORALES GALVÁN</t>
  </si>
  <si>
    <t>DAMARIS MERCEDES SÁNCHEZ</t>
  </si>
  <si>
    <t>CRISTOPHER EMILIO FLORIÁN LIRIANO</t>
  </si>
  <si>
    <t>JESÚS BERNARDO BELTRÉ GARCÍA</t>
  </si>
  <si>
    <t>WAGNER ENMANUEL RIVERA ESTÉVEZ</t>
  </si>
  <si>
    <t>RAFAELA JOCELYN CONCEPCIÓN PERALTA</t>
  </si>
  <si>
    <t>JOSEFINA ALTAGRACIA FROMETA DE LEÓN</t>
  </si>
  <si>
    <t>ISLANDRI LAURENY BÁEZ NIVAR</t>
  </si>
  <si>
    <t>DAILYS SARAY BÁEZ RODRÍGUEZ</t>
  </si>
  <si>
    <t>JOVANNY RINCÓN TORRES</t>
  </si>
  <si>
    <t>FRANKLIN JOSÉ GÓMEZ DE LA ROSA</t>
  </si>
  <si>
    <t>JULIANA GÓMEZ POLANCO</t>
  </si>
  <si>
    <t>ROSA HILDA MÉNDEZ ROSSO</t>
  </si>
  <si>
    <t>PEDRO ANTONIO CAMILO NÚÑEZ</t>
  </si>
  <si>
    <t>NILDA VALERIO NÚÑEZ</t>
  </si>
  <si>
    <t>DIGNA EMPERATRIZ FERMÍN MALDONADO</t>
  </si>
  <si>
    <t>FERMÍN CORONADO FERNÁNDEZ</t>
  </si>
  <si>
    <t>PANTALEÓN HENRÍQUEZ ARIAS</t>
  </si>
  <si>
    <t>JESÚS CASTOR NOBAS DEL ROSARIO</t>
  </si>
  <si>
    <t>GÉNESIS CAROLAY CAMARENA</t>
  </si>
  <si>
    <t>GÉNESIS MONICA DE LA CRUZ RODRÍGUEZ</t>
  </si>
  <si>
    <t>MANUEL DE JESÚS HINOJOSA BRIOSO</t>
  </si>
  <si>
    <t>NISELDA DEL CARMÉN DE JESÚS ESTRELLA DE PICHARDO</t>
  </si>
  <si>
    <t>ROBÍN MEDRANO</t>
  </si>
  <si>
    <t>VICTOR EDUARDO MARTÍNEZ HERNÁNDEZ</t>
  </si>
  <si>
    <t>LUCÍA LÓPEZ UREÑA</t>
  </si>
  <si>
    <t>VICTOR DAVID CHACÓN CEBALLOS</t>
  </si>
  <si>
    <t xml:space="preserve">ENC. DIVISIÓN INST. METEOROLOGICOS </t>
  </si>
  <si>
    <t>DIVISIÓN DE GESTIÓN DE RIEGO</t>
  </si>
  <si>
    <t>METEORÓLOGO SUPERIOR</t>
  </si>
  <si>
    <t>METEORÓLOGO INTERMEDIO</t>
  </si>
  <si>
    <t>MARCIA ANTONIA CÉSPEDES VÁ SQUEZ</t>
  </si>
  <si>
    <t>ANTONIO LUÍS TEZANOS DAMIRÓN</t>
  </si>
  <si>
    <t>JORGE CALDERÓN COLÓN</t>
  </si>
  <si>
    <t>TÉCN METEOROLOGICO INTERMEDIO</t>
  </si>
  <si>
    <t>TÉCNICO METEOROLOGICO INICIAL</t>
  </si>
  <si>
    <t>TÉCNICO EN COMPRAS</t>
  </si>
  <si>
    <t>SOPORTE TÉCNICO</t>
  </si>
  <si>
    <t>TÉCNICO ELECTRONICO</t>
  </si>
  <si>
    <t>TÉCNICO EN REFRIGERACION</t>
  </si>
  <si>
    <t>TÉCNICO METEOROLOGICO SUPERIOR</t>
  </si>
  <si>
    <t>TÉCN. METEOROLOGICO SUPERIOR</t>
  </si>
  <si>
    <t>TÉCN. METEOROLOGICO INTERMEDIO</t>
  </si>
  <si>
    <t>DEPTO. TÉCNOLOGÍA, SEDE</t>
  </si>
  <si>
    <t>ENC. DEP. DE TECNOLOGÍA</t>
  </si>
  <si>
    <t>CARMEN CECILIA GÓMEZ DE ENCARNACIÓN</t>
  </si>
  <si>
    <t>ANDRY STWARD EMILIANO COSMA</t>
  </si>
  <si>
    <t>ENCARGADA SECCION DE PRESUPUESTO</t>
  </si>
  <si>
    <t>CARMÉN PAULINA URBAEZ NÚÑEZ</t>
  </si>
  <si>
    <t>DIONYS ANTONIO OGANDO MARTÍNEZ</t>
  </si>
  <si>
    <t>LUIS ANTONIO O RIVERA</t>
  </si>
  <si>
    <t>EPIFANIO VELASQUEZ</t>
  </si>
  <si>
    <t>FREYLIX MIGUEL FLORENTINO MONTERO</t>
  </si>
  <si>
    <t>LUZ ELINANET POLANCO</t>
  </si>
  <si>
    <t>ENC. EST. SONOPTICA SABANA DE LA MAR</t>
  </si>
  <si>
    <t xml:space="preserve">JOSE SALVADOR OVALLE </t>
  </si>
  <si>
    <t>OBSERV AGROCLIM. VILLA GONZALEZ</t>
  </si>
  <si>
    <t>EST. AGROMETEOROLÓGICA - VILLA GONZALEZ</t>
  </si>
  <si>
    <t>MELANY MARIA BRITO</t>
  </si>
  <si>
    <t>DIEGO JOSE LINARES MEJIA</t>
  </si>
  <si>
    <t>DIGITADORO</t>
  </si>
  <si>
    <t>INGRID CLARIBEL GOMEZ</t>
  </si>
  <si>
    <t>PAOLA MERCEDES PÉREZ</t>
  </si>
  <si>
    <t>ANA FIORDALISA SANCHEZ MATOS</t>
  </si>
  <si>
    <t>YONORIS PUJOLS MELLA</t>
  </si>
  <si>
    <t>MARCOS JOSE VARGAS MORILLO</t>
  </si>
  <si>
    <t>BRENNY ROSMERY MARTINEZ</t>
  </si>
  <si>
    <t>EST. CLIMATOLÓGICA - VILLA ALTAGRACIA</t>
  </si>
  <si>
    <t>EST. CLIMATOLÓGICA - AZUA</t>
  </si>
  <si>
    <t>OBSERV CLIM. VILLA ALTAGRACIA</t>
  </si>
  <si>
    <t>OBSERV CLIM. SANTIAGO RODRIGUEAZUA</t>
  </si>
  <si>
    <t>ALEXANDRA ELIZABETH PIÑA SILLE</t>
  </si>
  <si>
    <t xml:space="preserve">WILLYS MIGUEL FELIZ MARIANO </t>
  </si>
  <si>
    <t xml:space="preserve">CARMEN ARELIS GARCIA SERRANO </t>
  </si>
  <si>
    <t xml:space="preserve">CLAUDETTE MARIA MARTINEZ </t>
  </si>
  <si>
    <t xml:space="preserve">ANGELA DIVINA SENA </t>
  </si>
  <si>
    <t xml:space="preserve">TEC. EN CONTABILIDAD </t>
  </si>
  <si>
    <t>ASHLEY STACEY ROMAN MONTERO</t>
  </si>
  <si>
    <t xml:space="preserve">FIJO </t>
  </si>
  <si>
    <t xml:space="preserve">ORIEL NUÑEZ BENCOSME </t>
  </si>
  <si>
    <t xml:space="preserve">JAVIER TOMAS PERALTA SILVERIO </t>
  </si>
  <si>
    <t>ESTEFANY ROSA ALTAGRACIA</t>
  </si>
  <si>
    <t xml:space="preserve">LUIS DAVID PAREDES RUBIO </t>
  </si>
  <si>
    <t>KEILY MARY PICHARDO MONTAÑO</t>
  </si>
  <si>
    <t>AUXILIAR I</t>
  </si>
  <si>
    <t>AUXILIAR ADMINISTRATIVO l</t>
  </si>
  <si>
    <t xml:space="preserve">ELIEZER MEDINA PAREDES </t>
  </si>
  <si>
    <t>JURISSA MERCEDES FELIZ MOTA</t>
  </si>
  <si>
    <t xml:space="preserve">LUIS OMAR LIBERATO CAPELLAN </t>
  </si>
  <si>
    <t>Calculo Retenciones</t>
  </si>
  <si>
    <t>LEY 87-01 &amp; 188-07</t>
  </si>
  <si>
    <t>Quincenal</t>
  </si>
  <si>
    <t>Salario Mínimo Cotizable</t>
  </si>
  <si>
    <t>AFP</t>
  </si>
  <si>
    <t>Salario</t>
  </si>
  <si>
    <t>Extra</t>
  </si>
  <si>
    <t>Total Ganado</t>
  </si>
  <si>
    <t>Porcentajes</t>
  </si>
  <si>
    <t>Adicional(padre Madre, Suegra)</t>
  </si>
  <si>
    <t>Total Imponible</t>
  </si>
  <si>
    <t>Dependiente_Ad</t>
  </si>
  <si>
    <t>INAVI / SAVICA</t>
  </si>
  <si>
    <t>Total Retenciones</t>
  </si>
  <si>
    <t>Total Pagado</t>
  </si>
  <si>
    <t>Desde</t>
  </si>
  <si>
    <t>Hasta</t>
  </si>
  <si>
    <t>Exento</t>
  </si>
  <si>
    <t>HANSEL MALDONADO TAVARES</t>
  </si>
  <si>
    <t>EST. CLIMATOLOGIACA-EN SANCHEZ</t>
  </si>
  <si>
    <t>OBSERV. CLIM. EN SANCHEZ</t>
  </si>
  <si>
    <t>BELICE ALTAGRACIA PAYANO</t>
  </si>
  <si>
    <t>WAGNER JUNIOR LORENZO LORENZO</t>
  </si>
  <si>
    <t>JOSE AUGUSTO SUAREZ INOA</t>
  </si>
  <si>
    <t>EST. CLIMATOLOGICA - LA VEGA</t>
  </si>
  <si>
    <t>OBSRV. CLIM. EN LA VEGA</t>
  </si>
  <si>
    <t>YULEXI ALBERTO ROSARIO</t>
  </si>
  <si>
    <t>ISAINA CASTILLO DE OLEO</t>
  </si>
  <si>
    <t>EST. CLIMATOLOGICO-HONDO VALLE</t>
  </si>
  <si>
    <t>OBSERV. CLIM. HONDO VALLE</t>
  </si>
  <si>
    <t>ALMANZOR NAHAN RAPOSO SIRI</t>
  </si>
  <si>
    <t>EST. CLIMATALOGICO-ALTAMIRA</t>
  </si>
  <si>
    <t>OBSERV.CLIM. ALTAMIRA</t>
  </si>
  <si>
    <t xml:space="preserve">                                                                                                                                                                                                                                                                                                                                                                                                                                                                                                                                                                                                                                                                                                                                                                                                                                                                                                                                                                                                                                                                                                                                                                                                                                                                                                                                                                                                                                                                                                                                                                                                                                                                                                                                                                                                                                                                                                                                                                                                                                                                                                                                                                                                                                                                                                                                </t>
  </si>
  <si>
    <t>HERIBERTO ANTONIO FABIÁN ESPINAL</t>
  </si>
  <si>
    <t xml:space="preserve">                                                                                                                                                                                                                                                                                                                                                                                                                                                                                                                          </t>
  </si>
  <si>
    <t>PATRICIA MERCEDES RODRIGUEZ ABREU</t>
  </si>
  <si>
    <t>RONALD EVELIO DE LEON MEJIA</t>
  </si>
  <si>
    <t>CLISNEL OBED PEREZ MERCEDES</t>
  </si>
  <si>
    <t>YUNETVWLIN HERNANDEZ ROMERO</t>
  </si>
  <si>
    <t>SEC. DE PRESUPUESTO, SEDE</t>
  </si>
  <si>
    <t>CONTADORA</t>
  </si>
  <si>
    <t>FIJA</t>
  </si>
  <si>
    <t>SEBASTIAN RODRIGUEZ MARIANO</t>
  </si>
  <si>
    <t>CARMEN MARIA HEREDIA MOTA</t>
  </si>
  <si>
    <t>CARMEN DELIA CRUZ RODRÍGUEZ</t>
  </si>
  <si>
    <t>AUXILIAR ADMINISTRATIVA I</t>
  </si>
  <si>
    <t>DIVISION DESARROLLO INSTITUCIONAL Y CALIDAD GESTION</t>
  </si>
  <si>
    <t>ROBINSON ESPINAL GARCÍA</t>
  </si>
  <si>
    <t>ENC. DESARROLLO INSTITUCIONAL Y CALIDAD GESTION</t>
  </si>
  <si>
    <t>ENC. SECC. ATENCION USUARIO SERVICIO CLIM.</t>
  </si>
  <si>
    <t>DEPTO. METEOROLOGIA GENERAL</t>
  </si>
  <si>
    <t>ENC. DEPTO. MET. GENERAL</t>
  </si>
  <si>
    <t>FRANYI YUSLAINER RAMOS PANIAGUA</t>
  </si>
  <si>
    <t xml:space="preserve">EDUARLIN FRANCISCA JONES GREEN </t>
  </si>
  <si>
    <t>NÓMINA DE EMPLEADOS FIJOS: CORRESPONDIENTE AL MES DE JULIO DEL AÑO 2024</t>
  </si>
  <si>
    <t>PERSONAL DE SEGURIDAD</t>
  </si>
  <si>
    <t>MICHELL CAROLINA LOPEZ PEÑA</t>
  </si>
  <si>
    <t>MARIA GRICEL RUIZ POLANCO</t>
  </si>
  <si>
    <t>ENLIL DAVID BUTEN EMILIANO</t>
  </si>
  <si>
    <t>JOSE DANILO VASQUEZ</t>
  </si>
  <si>
    <t>ROBIN VLADIMIR RODRÍGUEZ MÁRMOL</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</si>
</sst>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4" formatCode="_(&quot;$&quot;* #,##0.00_);_(&quot;$&quot;* \(#,##0.00\);_(&quot;$&quot;* &quot;-&quot;??_);_(@_)"/>
    <numFmt numFmtId="43" formatCode="_(* #,##0.00_);_(* \(#,##0.00\);_(* &quot;-&quot;??_);_(@_)"/>
    <numFmt numFmtId="164" formatCode="_-* #,##0.00\ _€_-;\-* #,##0.00\ _€_-;_-* &quot;-&quot;??\ _€_-;_-@_-"/>
    <numFmt numFmtId="165" formatCode="_(&quot;RD$&quot;* #,##0.00_);_(&quot;RD$&quot;* \(#,##0.00\);_(&quot;RD$&quot;* &quot;-&quot;??_);_(@_)"/>
    <numFmt numFmtId="166" formatCode="0.000000000"/>
    <numFmt numFmtId="167" formatCode="&quot;RD$&quot;#,##0.00_);[Red]\(&quot;RD$&quot;#,##0.00\)"/>
    <numFmt numFmtId="168" formatCode="0.00000000%"/>
    <numFmt numFmtId="169" formatCode="&quot;RD$&quot;#,##0.00_);\(&quot;RD$&quot;#,##0.00\)"/>
  </numFmts>
  <fonts count="24" x14ac:knownFonts="1">
    <font>
      <sz val="10"/>
      <color rgb="FF000000"/>
      <name val="Arial"/>
    </font>
    <font>
      <sz val="11"/>
      <color theme="1"/>
      <name val="Arial"/>
      <family val="2"/>
      <scheme val="minor"/>
    </font>
    <font>
      <sz val="10"/>
      <color rgb="FF000000"/>
      <name val="Arial"/>
      <family val="2"/>
    </font>
    <font>
      <sz val="9"/>
      <name val="Arial"/>
      <family val="2"/>
      <scheme val="minor"/>
    </font>
    <font>
      <b/>
      <sz val="9"/>
      <name val="Arial"/>
      <family val="2"/>
      <scheme val="minor"/>
    </font>
    <font>
      <sz val="8"/>
      <name val="Arial"/>
      <family val="2"/>
      <scheme val="minor"/>
    </font>
    <font>
      <sz val="10"/>
      <color rgb="FF000000"/>
      <name val="Arial"/>
      <family val="2"/>
    </font>
    <font>
      <sz val="10"/>
      <color rgb="FF000000"/>
      <name val="Arial"/>
    </font>
    <font>
      <b/>
      <sz val="11"/>
      <color theme="0"/>
      <name val="Arial"/>
      <family val="2"/>
      <scheme val="minor"/>
    </font>
    <font>
      <b/>
      <sz val="11"/>
      <color theme="1"/>
      <name val="Arial"/>
      <family val="2"/>
      <scheme val="minor"/>
    </font>
    <font>
      <b/>
      <sz val="14"/>
      <color theme="1"/>
      <name val="Arial"/>
      <family val="2"/>
      <scheme val="minor"/>
    </font>
    <font>
      <sz val="12"/>
      <color theme="1"/>
      <name val="Arial"/>
      <family val="2"/>
      <scheme val="minor"/>
    </font>
    <font>
      <sz val="10"/>
      <color theme="1"/>
      <name val="Arial"/>
      <family val="2"/>
      <scheme val="minor"/>
    </font>
    <font>
      <b/>
      <sz val="12"/>
      <color theme="1"/>
      <name val="Arial"/>
      <family val="2"/>
      <scheme val="minor"/>
    </font>
    <font>
      <b/>
      <sz val="10"/>
      <color theme="1"/>
      <name val="Arial"/>
      <family val="2"/>
      <scheme val="minor"/>
    </font>
    <font>
      <b/>
      <sz val="9"/>
      <color theme="1"/>
      <name val="Arial"/>
      <family val="2"/>
      <scheme val="minor"/>
    </font>
    <font>
      <sz val="11"/>
      <name val="Arial"/>
      <family val="2"/>
      <scheme val="minor"/>
    </font>
    <font>
      <b/>
      <sz val="15"/>
      <color theme="1"/>
      <name val="Arial"/>
      <family val="2"/>
      <scheme val="minor"/>
    </font>
    <font>
      <b/>
      <sz val="13"/>
      <color theme="1"/>
      <name val="Arial"/>
      <family val="2"/>
      <scheme val="minor"/>
    </font>
    <font>
      <b/>
      <sz val="16"/>
      <color theme="1"/>
      <name val="Arial"/>
      <family val="2"/>
      <scheme val="minor"/>
    </font>
    <font>
      <sz val="9"/>
      <name val="Arial"/>
      <family val="2"/>
    </font>
    <font>
      <sz val="10"/>
      <name val="Arial"/>
      <family val="2"/>
    </font>
    <font>
      <b/>
      <sz val="11"/>
      <name val="Arial"/>
      <family val="2"/>
      <scheme val="minor"/>
    </font>
    <font>
      <sz val="7"/>
      <name val="Arial"/>
      <family val="2"/>
      <scheme val="minor"/>
    </font>
  </fonts>
  <fills count="3">
    <fill>
      <patternFill patternType="none"/>
    </fill>
    <fill>
      <patternFill patternType="gray125"/>
    </fill>
    <fill>
      <patternFill patternType="solid">
        <fgColor rgb="FF00CCFF"/>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s>
  <cellStyleXfs count="5">
    <xf numFmtId="0" fontId="0" fillId="0" borderId="0"/>
    <xf numFmtId="43" fontId="2" fillId="0" borderId="0" applyFont="0" applyFill="0" applyBorder="0" applyAlignment="0" applyProtection="0"/>
    <xf numFmtId="164" fontId="6" fillId="0" borderId="0" applyFont="0" applyFill="0" applyBorder="0" applyAlignment="0" applyProtection="0"/>
    <xf numFmtId="44" fontId="7" fillId="0" borderId="0" applyFont="0" applyFill="0" applyBorder="0" applyAlignment="0" applyProtection="0"/>
    <xf numFmtId="9" fontId="7" fillId="0" borderId="0" applyFont="0" applyFill="0" applyBorder="0" applyAlignment="0" applyProtection="0"/>
  </cellStyleXfs>
  <cellXfs count="129">
    <xf numFmtId="0" fontId="0" fillId="0" borderId="0" xfId="0"/>
    <xf numFmtId="0" fontId="3" fillId="0" borderId="0" xfId="0" applyFont="1"/>
    <xf numFmtId="43" fontId="3" fillId="0" borderId="0" xfId="1" applyFont="1" applyFill="1" applyAlignment="1">
      <alignment horizontal="left"/>
    </xf>
    <xf numFmtId="4" fontId="3" fillId="0" borderId="0" xfId="1" applyNumberFormat="1" applyFont="1" applyFill="1"/>
    <xf numFmtId="4" fontId="4" fillId="2" borderId="1" xfId="1" applyNumberFormat="1" applyFont="1" applyFill="1" applyBorder="1" applyAlignment="1">
      <alignment horizontal="center" vertical="center"/>
    </xf>
    <xf numFmtId="4" fontId="3" fillId="0" borderId="1" xfId="1" applyNumberFormat="1" applyFont="1" applyFill="1" applyBorder="1" applyAlignment="1">
      <alignment horizontal="right"/>
    </xf>
    <xf numFmtId="4" fontId="3" fillId="0" borderId="1" xfId="1" applyNumberFormat="1" applyFont="1" applyFill="1" applyBorder="1" applyAlignment="1"/>
    <xf numFmtId="4" fontId="3" fillId="0" borderId="0" xfId="1" applyNumberFormat="1" applyFont="1" applyFill="1" applyAlignment="1">
      <alignment horizontal="right"/>
    </xf>
    <xf numFmtId="4" fontId="3" fillId="0" borderId="0" xfId="1" applyNumberFormat="1" applyFont="1" applyFill="1" applyBorder="1" applyAlignment="1">
      <alignment horizontal="right"/>
    </xf>
    <xf numFmtId="4" fontId="3" fillId="0" borderId="0" xfId="1" applyNumberFormat="1" applyFont="1" applyFill="1" applyBorder="1" applyAlignment="1"/>
    <xf numFmtId="4" fontId="3" fillId="0" borderId="1" xfId="1" applyNumberFormat="1" applyFont="1" applyFill="1" applyBorder="1"/>
    <xf numFmtId="4" fontId="3" fillId="0" borderId="4" xfId="1" applyNumberFormat="1" applyFont="1" applyFill="1" applyBorder="1" applyAlignment="1"/>
    <xf numFmtId="4" fontId="3" fillId="0" borderId="2" xfId="1" applyNumberFormat="1" applyFont="1" applyFill="1" applyBorder="1" applyAlignment="1">
      <alignment horizontal="right"/>
    </xf>
    <xf numFmtId="4" fontId="3" fillId="0" borderId="2" xfId="1" applyNumberFormat="1" applyFont="1" applyFill="1" applyBorder="1" applyAlignment="1"/>
    <xf numFmtId="9" fontId="1" fillId="0" borderId="14" xfId="4" applyFont="1" applyFill="1" applyBorder="1" applyAlignment="1" applyProtection="1">
      <alignment horizontal="center"/>
    </xf>
    <xf numFmtId="9" fontId="1" fillId="0" borderId="18" xfId="4" applyFont="1" applyFill="1" applyBorder="1" applyAlignment="1" applyProtection="1">
      <alignment horizontal="center"/>
    </xf>
    <xf numFmtId="4" fontId="3" fillId="0" borderId="4" xfId="1" applyNumberFormat="1" applyFont="1" applyFill="1" applyBorder="1" applyAlignment="1">
      <alignment horizontal="right"/>
    </xf>
    <xf numFmtId="4" fontId="3" fillId="0" borderId="7" xfId="1" applyNumberFormat="1" applyFont="1" applyFill="1" applyBorder="1" applyAlignment="1"/>
    <xf numFmtId="4" fontId="3" fillId="0" borderId="7" xfId="1" applyNumberFormat="1" applyFont="1" applyFill="1" applyBorder="1" applyAlignment="1">
      <alignment horizontal="right"/>
    </xf>
    <xf numFmtId="4" fontId="3" fillId="0" borderId="7" xfId="1" applyNumberFormat="1" applyFont="1" applyFill="1" applyBorder="1"/>
    <xf numFmtId="4" fontId="3" fillId="0" borderId="2" xfId="1" applyNumberFormat="1" applyFont="1" applyFill="1" applyBorder="1"/>
    <xf numFmtId="4" fontId="3" fillId="0" borderId="3" xfId="1" applyNumberFormat="1" applyFont="1" applyFill="1" applyBorder="1" applyAlignment="1">
      <alignment horizontal="right"/>
    </xf>
    <xf numFmtId="4" fontId="3" fillId="0" borderId="3" xfId="1" applyNumberFormat="1" applyFont="1" applyFill="1" applyBorder="1" applyAlignment="1"/>
    <xf numFmtId="4" fontId="3" fillId="0" borderId="8" xfId="1" applyNumberFormat="1" applyFont="1" applyFill="1" applyBorder="1" applyAlignment="1">
      <alignment horizontal="right"/>
    </xf>
    <xf numFmtId="4" fontId="3" fillId="0" borderId="8" xfId="1" applyNumberFormat="1" applyFont="1" applyFill="1" applyBorder="1" applyAlignment="1"/>
    <xf numFmtId="49" fontId="3" fillId="0" borderId="1" xfId="0" applyNumberFormat="1" applyFont="1" applyFill="1" applyBorder="1" applyAlignment="1">
      <alignment horizontal="left" wrapText="1"/>
    </xf>
    <xf numFmtId="49" fontId="3" fillId="0" borderId="1" xfId="0" applyNumberFormat="1" applyFont="1" applyFill="1" applyBorder="1" applyAlignment="1">
      <alignment horizontal="left"/>
    </xf>
    <xf numFmtId="0" fontId="3" fillId="0" borderId="0" xfId="0" applyFont="1" applyFill="1"/>
    <xf numFmtId="49" fontId="3" fillId="0" borderId="0" xfId="0" applyNumberFormat="1" applyFont="1" applyFill="1" applyAlignment="1">
      <alignment horizontal="left"/>
    </xf>
    <xf numFmtId="0" fontId="3" fillId="0" borderId="1" xfId="0" applyFont="1" applyFill="1" applyBorder="1"/>
    <xf numFmtId="49" fontId="5" fillId="0" borderId="1" xfId="0" applyNumberFormat="1" applyFont="1" applyFill="1" applyBorder="1" applyAlignment="1">
      <alignment horizontal="left"/>
    </xf>
    <xf numFmtId="0" fontId="3" fillId="0" borderId="1" xfId="0" applyFont="1" applyFill="1" applyBorder="1" applyAlignment="1">
      <alignment wrapText="1"/>
    </xf>
    <xf numFmtId="0" fontId="3" fillId="0" borderId="2" xfId="0" applyFont="1" applyFill="1" applyBorder="1"/>
    <xf numFmtId="49" fontId="3" fillId="0" borderId="2" xfId="0" applyNumberFormat="1" applyFont="1" applyFill="1" applyBorder="1" applyAlignment="1">
      <alignment horizontal="left"/>
    </xf>
    <xf numFmtId="0" fontId="3" fillId="0" borderId="7" xfId="0" applyFont="1" applyFill="1" applyBorder="1"/>
    <xf numFmtId="49" fontId="3" fillId="0" borderId="7" xfId="0" applyNumberFormat="1" applyFont="1" applyFill="1" applyBorder="1" applyAlignment="1">
      <alignment horizontal="left"/>
    </xf>
    <xf numFmtId="49" fontId="3" fillId="0" borderId="4" xfId="0" applyNumberFormat="1" applyFont="1" applyFill="1" applyBorder="1" applyAlignment="1">
      <alignment horizontal="left"/>
    </xf>
    <xf numFmtId="49" fontId="3" fillId="0" borderId="2" xfId="0" applyNumberFormat="1" applyFont="1" applyFill="1" applyBorder="1" applyAlignment="1">
      <alignment horizontal="left" wrapText="1"/>
    </xf>
    <xf numFmtId="49" fontId="3" fillId="0" borderId="0" xfId="0" applyNumberFormat="1" applyFont="1" applyFill="1" applyAlignment="1">
      <alignment horizontal="left" wrapText="1"/>
    </xf>
    <xf numFmtId="49" fontId="20" fillId="0" borderId="1" xfId="0" applyNumberFormat="1" applyFont="1" applyFill="1" applyBorder="1" applyAlignment="1">
      <alignment horizontal="left"/>
    </xf>
    <xf numFmtId="43" fontId="21" fillId="0" borderId="0" xfId="1" applyFont="1" applyFill="1" applyAlignment="1">
      <alignment horizontal="left"/>
    </xf>
    <xf numFmtId="0" fontId="21" fillId="0" borderId="0" xfId="0" applyFont="1" applyFill="1"/>
    <xf numFmtId="0" fontId="3" fillId="0" borderId="0" xfId="0" applyFont="1" applyFill="1" applyBorder="1"/>
    <xf numFmtId="0" fontId="0" fillId="0" borderId="0" xfId="0" applyFill="1"/>
    <xf numFmtId="0" fontId="0" fillId="0" borderId="8" xfId="0" applyFill="1" applyBorder="1" applyAlignment="1">
      <alignment horizontal="center" vertical="center"/>
    </xf>
    <xf numFmtId="0" fontId="9" fillId="0" borderId="0" xfId="0" applyFont="1" applyFill="1" applyAlignment="1">
      <alignment horizontal="center" vertical="center"/>
    </xf>
    <xf numFmtId="0" fontId="0" fillId="0" borderId="0" xfId="0" applyFill="1" applyAlignment="1">
      <alignment horizontal="center" vertical="center"/>
    </xf>
    <xf numFmtId="44" fontId="1" fillId="0" borderId="2" xfId="3" applyFont="1" applyFill="1" applyBorder="1" applyAlignment="1" applyProtection="1">
      <alignment vertical="center"/>
    </xf>
    <xf numFmtId="0" fontId="0" fillId="0" borderId="1" xfId="0" applyFill="1" applyBorder="1" applyAlignment="1">
      <alignment horizontal="center"/>
    </xf>
    <xf numFmtId="44" fontId="1" fillId="0" borderId="1" xfId="3" applyFont="1" applyFill="1" applyBorder="1" applyProtection="1"/>
    <xf numFmtId="0" fontId="0" fillId="0" borderId="1" xfId="0" applyFill="1" applyBorder="1" applyAlignment="1">
      <alignment horizontal="center" vertical="center"/>
    </xf>
    <xf numFmtId="44" fontId="11" fillId="0" borderId="1" xfId="3" applyFont="1" applyFill="1" applyBorder="1" applyAlignment="1" applyProtection="1">
      <alignment horizontal="center" vertical="center"/>
    </xf>
    <xf numFmtId="165" fontId="12" fillId="0" borderId="1" xfId="0" applyNumberFormat="1" applyFont="1" applyFill="1" applyBorder="1" applyAlignment="1">
      <alignment horizontal="center" vertical="center"/>
    </xf>
    <xf numFmtId="44" fontId="1" fillId="0" borderId="4" xfId="3" applyFont="1" applyFill="1" applyBorder="1" applyAlignment="1" applyProtection="1">
      <alignment vertical="center"/>
    </xf>
    <xf numFmtId="166" fontId="0" fillId="0" borderId="0" xfId="0" applyNumberFormat="1" applyFill="1"/>
    <xf numFmtId="0" fontId="11" fillId="0" borderId="1" xfId="0" applyFont="1" applyFill="1" applyBorder="1" applyAlignment="1">
      <alignment horizontal="center" vertical="center"/>
    </xf>
    <xf numFmtId="165" fontId="13" fillId="0" borderId="1" xfId="0" applyNumberFormat="1" applyFont="1" applyFill="1" applyBorder="1" applyAlignment="1">
      <alignment horizontal="center" vertical="center"/>
    </xf>
    <xf numFmtId="165" fontId="14" fillId="0" borderId="1" xfId="0" applyNumberFormat="1" applyFont="1" applyFill="1" applyBorder="1" applyAlignment="1">
      <alignment horizontal="center" vertical="center"/>
    </xf>
    <xf numFmtId="44" fontId="0" fillId="0" borderId="0" xfId="0" applyNumberFormat="1" applyFill="1"/>
    <xf numFmtId="0" fontId="0" fillId="0" borderId="9" xfId="0" applyFill="1" applyBorder="1"/>
    <xf numFmtId="0" fontId="13" fillId="0" borderId="10" xfId="0" applyFont="1" applyFill="1" applyBorder="1" applyAlignment="1">
      <alignment horizontal="right"/>
    </xf>
    <xf numFmtId="167" fontId="11" fillId="0" borderId="10" xfId="0" applyNumberFormat="1" applyFont="1" applyFill="1" applyBorder="1" applyAlignment="1">
      <alignment horizontal="center"/>
    </xf>
    <xf numFmtId="165" fontId="12" fillId="0" borderId="10" xfId="0" applyNumberFormat="1" applyFont="1" applyFill="1" applyBorder="1"/>
    <xf numFmtId="0" fontId="9" fillId="0" borderId="11" xfId="0" applyFont="1" applyFill="1" applyBorder="1" applyAlignment="1">
      <alignment horizontal="center" vertical="center"/>
    </xf>
    <xf numFmtId="0" fontId="0" fillId="0" borderId="12" xfId="0" applyFill="1" applyBorder="1" applyAlignment="1">
      <alignment horizontal="center" vertical="center"/>
    </xf>
    <xf numFmtId="0" fontId="1" fillId="0" borderId="0" xfId="4" applyNumberFormat="1" applyFont="1" applyFill="1" applyProtection="1"/>
    <xf numFmtId="0" fontId="0" fillId="0" borderId="13" xfId="0" applyFill="1" applyBorder="1"/>
    <xf numFmtId="0" fontId="13" fillId="0" borderId="1" xfId="0" applyFont="1" applyFill="1" applyBorder="1" applyAlignment="1">
      <alignment horizontal="right"/>
    </xf>
    <xf numFmtId="167" fontId="11" fillId="0" borderId="1" xfId="0" applyNumberFormat="1" applyFont="1" applyFill="1" applyBorder="1" applyAlignment="1">
      <alignment horizontal="center"/>
    </xf>
    <xf numFmtId="165" fontId="12" fillId="0" borderId="1" xfId="0" applyNumberFormat="1" applyFont="1" applyFill="1" applyBorder="1"/>
    <xf numFmtId="10" fontId="1" fillId="0" borderId="1" xfId="4" applyNumberFormat="1" applyFont="1" applyFill="1" applyBorder="1" applyAlignment="1" applyProtection="1">
      <alignment horizontal="center" vertical="center"/>
    </xf>
    <xf numFmtId="10" fontId="1" fillId="0" borderId="14" xfId="4" applyNumberFormat="1" applyFont="1" applyFill="1" applyBorder="1" applyAlignment="1" applyProtection="1">
      <alignment horizontal="center" vertical="center"/>
    </xf>
    <xf numFmtId="168" fontId="1" fillId="0" borderId="0" xfId="4" applyNumberFormat="1" applyFont="1" applyFill="1" applyProtection="1"/>
    <xf numFmtId="0" fontId="15" fillId="0" borderId="1" xfId="0" applyFont="1" applyFill="1" applyBorder="1" applyAlignment="1">
      <alignment horizontal="right" wrapText="1"/>
    </xf>
    <xf numFmtId="169" fontId="11" fillId="0" borderId="1" xfId="0" applyNumberFormat="1" applyFont="1" applyFill="1" applyBorder="1" applyAlignment="1">
      <alignment horizontal="center"/>
    </xf>
    <xf numFmtId="165" fontId="1" fillId="0" borderId="6" xfId="4" applyNumberFormat="1" applyFont="1" applyFill="1" applyBorder="1" applyAlignment="1" applyProtection="1">
      <alignment horizontal="center" vertical="center"/>
    </xf>
    <xf numFmtId="0" fontId="1" fillId="0" borderId="15" xfId="4" applyNumberFormat="1" applyFont="1" applyFill="1" applyBorder="1" applyAlignment="1" applyProtection="1">
      <alignment horizontal="center" vertical="center"/>
    </xf>
    <xf numFmtId="165" fontId="0" fillId="0" borderId="0" xfId="0" applyNumberFormat="1" applyFill="1"/>
    <xf numFmtId="0" fontId="0" fillId="0" borderId="0" xfId="0" applyFill="1" applyAlignment="1">
      <alignment horizontal="right"/>
    </xf>
    <xf numFmtId="165" fontId="12" fillId="0" borderId="0" xfId="0" applyNumberFormat="1" applyFont="1" applyFill="1"/>
    <xf numFmtId="165" fontId="0" fillId="0" borderId="14" xfId="0" applyNumberFormat="1" applyFill="1" applyBorder="1"/>
    <xf numFmtId="0" fontId="16" fillId="0" borderId="0" xfId="0" applyFont="1" applyFill="1"/>
    <xf numFmtId="0" fontId="10" fillId="0" borderId="1" xfId="0" applyFont="1" applyFill="1" applyBorder="1" applyAlignment="1">
      <alignment horizontal="right"/>
    </xf>
    <xf numFmtId="165" fontId="10" fillId="0" borderId="1" xfId="0" applyNumberFormat="1" applyFont="1" applyFill="1" applyBorder="1"/>
    <xf numFmtId="165" fontId="14" fillId="0" borderId="1" xfId="0" applyNumberFormat="1" applyFont="1" applyFill="1" applyBorder="1"/>
    <xf numFmtId="167" fontId="0" fillId="0" borderId="0" xfId="0" applyNumberFormat="1" applyFill="1"/>
    <xf numFmtId="0" fontId="0" fillId="0" borderId="14" xfId="0" applyFill="1" applyBorder="1"/>
    <xf numFmtId="9" fontId="0" fillId="0" borderId="0" xfId="4" applyFont="1" applyFill="1" applyBorder="1" applyProtection="1"/>
    <xf numFmtId="0" fontId="0" fillId="0" borderId="1" xfId="0" applyFill="1" applyBorder="1" applyAlignment="1">
      <alignment horizontal="right"/>
    </xf>
    <xf numFmtId="165" fontId="9" fillId="0" borderId="1" xfId="0" applyNumberFormat="1" applyFont="1" applyFill="1" applyBorder="1"/>
    <xf numFmtId="165" fontId="8" fillId="0" borderId="0" xfId="0" applyNumberFormat="1" applyFont="1" applyFill="1"/>
    <xf numFmtId="0" fontId="10" fillId="0" borderId="1" xfId="0" applyFont="1" applyFill="1" applyBorder="1" applyAlignment="1">
      <alignment horizontal="center" vertical="center"/>
    </xf>
    <xf numFmtId="167" fontId="17" fillId="0" borderId="1" xfId="0" applyNumberFormat="1" applyFont="1" applyFill="1" applyBorder="1"/>
    <xf numFmtId="165" fontId="18" fillId="0" borderId="1" xfId="0" applyNumberFormat="1" applyFont="1" applyFill="1" applyBorder="1"/>
    <xf numFmtId="0" fontId="19" fillId="0" borderId="1" xfId="0" applyFont="1" applyFill="1" applyBorder="1" applyAlignment="1">
      <alignment horizontal="center" vertical="center"/>
    </xf>
    <xf numFmtId="165" fontId="17" fillId="0" borderId="1" xfId="0" applyNumberFormat="1" applyFont="1" applyFill="1" applyBorder="1"/>
    <xf numFmtId="0" fontId="9" fillId="0" borderId="1" xfId="0" applyFont="1" applyFill="1" applyBorder="1" applyAlignment="1">
      <alignment horizontal="center" vertical="center"/>
    </xf>
    <xf numFmtId="0" fontId="9" fillId="0" borderId="0" xfId="0" applyFont="1" applyFill="1"/>
    <xf numFmtId="44" fontId="9" fillId="0" borderId="1" xfId="3" applyFont="1" applyFill="1" applyBorder="1" applyProtection="1"/>
    <xf numFmtId="0" fontId="9" fillId="0" borderId="1" xfId="0" applyFont="1" applyFill="1" applyBorder="1" applyAlignment="1">
      <alignment horizontal="center"/>
    </xf>
    <xf numFmtId="9" fontId="9" fillId="0" borderId="1" xfId="4" applyFont="1" applyFill="1" applyBorder="1" applyAlignment="1" applyProtection="1">
      <alignment horizontal="center"/>
    </xf>
    <xf numFmtId="165" fontId="0" fillId="0" borderId="14" xfId="0" applyNumberFormat="1" applyFill="1" applyBorder="1" applyAlignment="1">
      <alignment horizontal="center"/>
    </xf>
    <xf numFmtId="0" fontId="0" fillId="0" borderId="16" xfId="0" applyFill="1" applyBorder="1"/>
    <xf numFmtId="0" fontId="0" fillId="0" borderId="17" xfId="0" applyFill="1" applyBorder="1"/>
    <xf numFmtId="49" fontId="3" fillId="0" borderId="0" xfId="0" applyNumberFormat="1" applyFont="1" applyFill="1" applyBorder="1" applyAlignment="1">
      <alignment horizontal="left"/>
    </xf>
    <xf numFmtId="49" fontId="23" fillId="0" borderId="1" xfId="0" applyNumberFormat="1" applyFont="1" applyFill="1" applyBorder="1" applyAlignment="1">
      <alignment horizontal="left"/>
    </xf>
    <xf numFmtId="4" fontId="3" fillId="0" borderId="0" xfId="0" applyNumberFormat="1" applyFont="1" applyFill="1" applyBorder="1"/>
    <xf numFmtId="0" fontId="10" fillId="0" borderId="6" xfId="0" applyFont="1" applyFill="1" applyBorder="1" applyAlignment="1">
      <alignment horizontal="center" vertical="center"/>
    </xf>
    <xf numFmtId="0" fontId="10" fillId="0" borderId="7" xfId="0" applyFont="1" applyFill="1" applyBorder="1" applyAlignment="1">
      <alignment horizontal="center" vertical="center"/>
    </xf>
    <xf numFmtId="0" fontId="10" fillId="0" borderId="5" xfId="0" applyFont="1" applyFill="1" applyBorder="1" applyAlignment="1">
      <alignment horizontal="center" vertical="center"/>
    </xf>
    <xf numFmtId="0" fontId="3" fillId="0" borderId="0" xfId="0" applyFont="1" applyFill="1" applyAlignment="1">
      <alignment horizontal="left"/>
    </xf>
    <xf numFmtId="43" fontId="3" fillId="0" borderId="0" xfId="1" applyFont="1" applyFill="1" applyBorder="1"/>
    <xf numFmtId="43" fontId="3" fillId="0" borderId="1" xfId="1" applyFont="1" applyFill="1" applyBorder="1" applyAlignment="1">
      <alignment horizontal="left"/>
    </xf>
    <xf numFmtId="43" fontId="3" fillId="0" borderId="1" xfId="1" applyFont="1" applyFill="1" applyBorder="1" applyAlignment="1"/>
    <xf numFmtId="4" fontId="4" fillId="2" borderId="2" xfId="1" applyNumberFormat="1" applyFont="1" applyFill="1" applyBorder="1" applyAlignment="1">
      <alignment horizontal="center" vertical="center" wrapText="1"/>
    </xf>
    <xf numFmtId="4" fontId="4" fillId="2" borderId="3" xfId="1" applyNumberFormat="1" applyFont="1" applyFill="1" applyBorder="1" applyAlignment="1">
      <alignment wrapText="1"/>
    </xf>
    <xf numFmtId="4" fontId="4" fillId="2" borderId="4" xfId="1" applyNumberFormat="1" applyFont="1" applyFill="1" applyBorder="1" applyAlignment="1">
      <alignment wrapText="1"/>
    </xf>
    <xf numFmtId="4" fontId="4" fillId="2" borderId="1" xfId="1" applyNumberFormat="1" applyFont="1" applyFill="1" applyBorder="1" applyAlignment="1">
      <alignment horizontal="center" vertical="center"/>
    </xf>
    <xf numFmtId="4" fontId="4" fillId="2" borderId="1" xfId="1" applyNumberFormat="1" applyFont="1" applyFill="1" applyBorder="1"/>
    <xf numFmtId="0" fontId="9" fillId="0" borderId="6" xfId="0" applyFont="1" applyFill="1" applyBorder="1" applyAlignment="1">
      <alignment horizontal="center" vertical="center"/>
    </xf>
    <xf numFmtId="0" fontId="9" fillId="0" borderId="7" xfId="0" applyFont="1" applyFill="1" applyBorder="1" applyAlignment="1">
      <alignment horizontal="center" vertical="center"/>
    </xf>
    <xf numFmtId="0" fontId="9" fillId="0" borderId="5" xfId="0" applyFont="1" applyFill="1" applyBorder="1" applyAlignment="1">
      <alignment horizontal="center" vertical="center"/>
    </xf>
    <xf numFmtId="0" fontId="10" fillId="0" borderId="19" xfId="0" applyFont="1" applyFill="1" applyBorder="1" applyAlignment="1">
      <alignment horizontal="center" vertical="center"/>
    </xf>
    <xf numFmtId="0" fontId="0" fillId="0" borderId="2" xfId="0" applyFill="1" applyBorder="1" applyAlignment="1">
      <alignment horizontal="center" wrapText="1"/>
    </xf>
    <xf numFmtId="0" fontId="0" fillId="0" borderId="4" xfId="0" applyFill="1" applyBorder="1" applyAlignment="1">
      <alignment horizontal="center" wrapText="1"/>
    </xf>
    <xf numFmtId="49" fontId="22" fillId="0" borderId="0" xfId="0" applyNumberFormat="1" applyFont="1" applyAlignment="1">
      <alignment horizontal="center" wrapText="1"/>
    </xf>
    <xf numFmtId="0" fontId="3" fillId="0" borderId="0" xfId="0" applyFont="1"/>
    <xf numFmtId="49" fontId="4" fillId="2" borderId="1" xfId="0" applyNumberFormat="1" applyFont="1" applyFill="1" applyBorder="1" applyAlignment="1">
      <alignment horizontal="center" vertical="center"/>
    </xf>
    <xf numFmtId="0" fontId="4" fillId="2" borderId="1" xfId="0" applyFont="1" applyFill="1" applyBorder="1"/>
  </cellXfs>
  <cellStyles count="5">
    <cellStyle name="Millares" xfId="1" builtinId="3"/>
    <cellStyle name="Millares 2" xfId="2"/>
    <cellStyle name="Moneda" xfId="3" builtinId="4"/>
    <cellStyle name="Normal" xfId="0" builtinId="0"/>
    <cellStyle name="Porcentaje" xfId="4" builtinId="5"/>
  </cellStyles>
  <dxfs count="18">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s>
  <tableStyles count="0" defaultTableStyle="TableStyleMedium2" defaultPivotStyle="PivotStyleLight16"/>
  <colors>
    <mruColors>
      <color rgb="FFFFFF00"/>
      <color rgb="FFE1CCF0"/>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2127249</xdr:colOff>
      <xdr:row>0</xdr:row>
      <xdr:rowOff>142874</xdr:rowOff>
    </xdr:from>
    <xdr:to>
      <xdr:col>7</xdr:col>
      <xdr:colOff>605688</xdr:colOff>
      <xdr:row>2</xdr:row>
      <xdr:rowOff>1097134</xdr:rowOff>
    </xdr:to>
    <xdr:pic>
      <xdr:nvPicPr>
        <xdr:cNvPr id="2" name="Imagen 1"/>
        <xdr:cNvPicPr>
          <a:picLocks noChangeAspect="1"/>
        </xdr:cNvPicPr>
      </xdr:nvPicPr>
      <xdr:blipFill>
        <a:blip xmlns:r="http://schemas.openxmlformats.org/officeDocument/2006/relationships" r:embed="rId1"/>
        <a:stretch>
          <a:fillRect/>
        </a:stretch>
      </xdr:blipFill>
      <xdr:spPr>
        <a:xfrm>
          <a:off x="8199437" y="142874"/>
          <a:ext cx="3225064" cy="1255885"/>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XFB420"/>
  <sheetViews>
    <sheetView tabSelected="1" topLeftCell="B130" zoomScale="120" zoomScaleNormal="120" zoomScaleSheetLayoutView="98" zoomScalePageLayoutView="80" workbookViewId="0">
      <selection activeCell="C424" sqref="C424"/>
    </sheetView>
  </sheetViews>
  <sheetFormatPr baseColWidth="10" defaultColWidth="11.42578125" defaultRowHeight="12" x14ac:dyDescent="0.2"/>
  <cols>
    <col min="1" max="1" width="5.42578125" style="1" hidden="1" customWidth="1"/>
    <col min="2" max="2" width="43.28515625" style="1" customWidth="1"/>
    <col min="3" max="3" width="47.7109375" style="1" customWidth="1"/>
    <col min="4" max="4" width="37.28515625" style="1" customWidth="1"/>
    <col min="5" max="5" width="8.7109375" style="1" customWidth="1"/>
    <col min="6" max="6" width="12.140625" style="1" customWidth="1"/>
    <col min="7" max="7" width="13.140625" style="3" customWidth="1"/>
    <col min="8" max="8" width="11.85546875" style="3" customWidth="1"/>
    <col min="9" max="9" width="8.85546875" style="3" customWidth="1"/>
    <col min="10" max="10" width="11.85546875" style="3" customWidth="1"/>
    <col min="11" max="11" width="14" style="3" customWidth="1"/>
    <col min="12" max="13" width="11.85546875" style="3" customWidth="1"/>
    <col min="14" max="14" width="12.5703125" style="3" customWidth="1"/>
    <col min="15" max="15" width="13.42578125" style="3" customWidth="1"/>
    <col min="16" max="16" width="12.85546875" style="3" customWidth="1"/>
    <col min="17" max="17" width="13.42578125" style="3" customWidth="1"/>
    <col min="18" max="22" width="11.42578125" style="1"/>
    <col min="23" max="24" width="11.42578125" style="1" customWidth="1"/>
    <col min="25" max="25" width="23.42578125" style="1" customWidth="1"/>
    <col min="26" max="26" width="15.42578125" style="1" customWidth="1"/>
    <col min="27" max="27" width="13.7109375" style="1" customWidth="1"/>
    <col min="28" max="28" width="11.42578125" style="1" customWidth="1"/>
    <col min="29" max="29" width="22" style="1" customWidth="1"/>
    <col min="30" max="30" width="12.85546875" style="1" customWidth="1"/>
    <col min="31" max="31" width="11.42578125" style="1" customWidth="1"/>
    <col min="32" max="32" width="14" style="1" customWidth="1"/>
    <col min="33" max="33" width="11.42578125" style="1" customWidth="1"/>
    <col min="34" max="16384" width="11.42578125" style="1"/>
  </cols>
  <sheetData>
    <row r="3" spans="2:19" ht="87.75" customHeight="1" x14ac:dyDescent="0.2"/>
    <row r="4" spans="2:19" ht="20.25" customHeight="1" x14ac:dyDescent="0.25">
      <c r="B4" s="125" t="s">
        <v>579</v>
      </c>
      <c r="C4" s="125"/>
      <c r="D4" s="125"/>
      <c r="E4" s="125"/>
      <c r="F4" s="125"/>
      <c r="G4" s="125"/>
      <c r="H4" s="125"/>
      <c r="I4" s="125"/>
      <c r="J4" s="125"/>
      <c r="K4" s="125"/>
      <c r="L4" s="125"/>
      <c r="M4" s="125"/>
      <c r="N4" s="125"/>
      <c r="O4" s="125"/>
      <c r="P4" s="125"/>
      <c r="Q4" s="125"/>
    </row>
    <row r="5" spans="2:19" ht="15" customHeight="1" x14ac:dyDescent="0.2">
      <c r="B5" s="126"/>
      <c r="C5" s="126"/>
      <c r="D5" s="126"/>
      <c r="E5" s="126"/>
      <c r="F5" s="126"/>
      <c r="G5" s="126"/>
      <c r="H5" s="126"/>
      <c r="I5" s="126"/>
      <c r="J5" s="126"/>
      <c r="K5" s="126"/>
      <c r="L5" s="126"/>
      <c r="M5" s="126"/>
      <c r="N5" s="126"/>
      <c r="O5" s="126"/>
      <c r="P5" s="126"/>
      <c r="Q5" s="126"/>
    </row>
    <row r="6" spans="2:19" ht="15.75" customHeight="1" x14ac:dyDescent="0.2">
      <c r="B6" s="127" t="s">
        <v>0</v>
      </c>
      <c r="C6" s="127" t="s">
        <v>1</v>
      </c>
      <c r="D6" s="127" t="s">
        <v>2</v>
      </c>
      <c r="E6" s="127" t="s">
        <v>3</v>
      </c>
      <c r="F6" s="127" t="s">
        <v>4</v>
      </c>
      <c r="G6" s="117" t="s">
        <v>5</v>
      </c>
      <c r="H6" s="117" t="s">
        <v>6</v>
      </c>
      <c r="I6" s="117" t="s">
        <v>7</v>
      </c>
      <c r="J6" s="117" t="s">
        <v>8</v>
      </c>
      <c r="K6" s="118"/>
      <c r="L6" s="118"/>
      <c r="M6" s="118"/>
      <c r="N6" s="118"/>
      <c r="O6" s="114" t="s">
        <v>9</v>
      </c>
      <c r="P6" s="114" t="s">
        <v>10</v>
      </c>
      <c r="Q6" s="114" t="s">
        <v>11</v>
      </c>
    </row>
    <row r="7" spans="2:19" ht="17.25" customHeight="1" x14ac:dyDescent="0.2">
      <c r="B7" s="128"/>
      <c r="C7" s="128"/>
      <c r="D7" s="128"/>
      <c r="E7" s="128"/>
      <c r="F7" s="128"/>
      <c r="G7" s="118"/>
      <c r="H7" s="118"/>
      <c r="I7" s="118"/>
      <c r="J7" s="117" t="s">
        <v>0</v>
      </c>
      <c r="K7" s="118"/>
      <c r="L7" s="117" t="s">
        <v>12</v>
      </c>
      <c r="M7" s="118"/>
      <c r="N7" s="118"/>
      <c r="O7" s="115"/>
      <c r="P7" s="115"/>
      <c r="Q7" s="115"/>
    </row>
    <row r="8" spans="2:19" ht="16.5" customHeight="1" x14ac:dyDescent="0.2">
      <c r="B8" s="128"/>
      <c r="C8" s="128"/>
      <c r="D8" s="128"/>
      <c r="E8" s="128"/>
      <c r="F8" s="128"/>
      <c r="G8" s="118"/>
      <c r="H8" s="118"/>
      <c r="I8" s="118"/>
      <c r="J8" s="4" t="s">
        <v>13</v>
      </c>
      <c r="K8" s="4" t="s">
        <v>14</v>
      </c>
      <c r="L8" s="4" t="s">
        <v>14</v>
      </c>
      <c r="M8" s="4" t="s">
        <v>13</v>
      </c>
      <c r="N8" s="4" t="s">
        <v>15</v>
      </c>
      <c r="O8" s="116"/>
      <c r="P8" s="116"/>
      <c r="Q8" s="116"/>
      <c r="S8" s="9"/>
    </row>
    <row r="9" spans="2:19" s="27" customFormat="1" x14ac:dyDescent="0.2">
      <c r="B9" s="25" t="s">
        <v>428</v>
      </c>
      <c r="C9" s="26" t="s">
        <v>16</v>
      </c>
      <c r="D9" s="26" t="s">
        <v>17</v>
      </c>
      <c r="E9" s="26" t="s">
        <v>18</v>
      </c>
      <c r="F9" s="26" t="s">
        <v>19</v>
      </c>
      <c r="G9" s="5">
        <v>250000</v>
      </c>
      <c r="H9" s="6">
        <v>47818.400000000001</v>
      </c>
      <c r="I9" s="5">
        <v>25</v>
      </c>
      <c r="J9" s="5">
        <f>IF(G9&lt;=$I$385*$J$385,G9*$F$392,($I$385*$J$385)*$F$392)</f>
        <v>7175</v>
      </c>
      <c r="K9" s="6">
        <v>5883.16</v>
      </c>
      <c r="L9" s="6">
        <v>13720.92</v>
      </c>
      <c r="M9" s="5">
        <f t="shared" ref="M9:M13" si="0">G9*7.1%</f>
        <v>17750</v>
      </c>
      <c r="N9" s="6">
        <v>890.22</v>
      </c>
      <c r="O9" s="5">
        <v>100</v>
      </c>
      <c r="P9" s="6">
        <f t="shared" ref="P9:P13" si="1">H9+I9+J9+K9+O9</f>
        <v>61001.56</v>
      </c>
      <c r="Q9" s="6">
        <f t="shared" ref="Q9:Q13" si="2">G9-P9</f>
        <v>188998.44</v>
      </c>
    </row>
    <row r="10" spans="2:19" s="27" customFormat="1" ht="12.75" x14ac:dyDescent="0.2">
      <c r="B10" s="25" t="s">
        <v>480</v>
      </c>
      <c r="C10" s="26" t="s">
        <v>16</v>
      </c>
      <c r="D10" s="26" t="s">
        <v>80</v>
      </c>
      <c r="E10" s="26" t="s">
        <v>18</v>
      </c>
      <c r="F10" s="26" t="s">
        <v>19</v>
      </c>
      <c r="G10" s="5">
        <v>50000</v>
      </c>
      <c r="H10" s="5">
        <v>1339.36</v>
      </c>
      <c r="I10" s="5">
        <v>25</v>
      </c>
      <c r="J10" s="5">
        <f>IF(G10&lt;=$I$385*$J$385,G10*$F$392,($I$385*$J$385)*$F$392)</f>
        <v>1435</v>
      </c>
      <c r="K10" s="6">
        <f>IF(G10&lt;=$I$386*$J$386,G10*$F$393,($I$386*$J$386)*$F$393)</f>
        <v>1520</v>
      </c>
      <c r="L10" s="6">
        <f>G10*7.09%</f>
        <v>3545.0000000000005</v>
      </c>
      <c r="M10" s="5">
        <f t="shared" si="0"/>
        <v>3549.9999999999995</v>
      </c>
      <c r="N10" s="43">
        <f>G10*1.15%</f>
        <v>575</v>
      </c>
      <c r="O10" s="6">
        <v>14168.58</v>
      </c>
      <c r="P10" s="6">
        <f t="shared" si="1"/>
        <v>18487.939999999999</v>
      </c>
      <c r="Q10" s="6">
        <f t="shared" si="2"/>
        <v>31512.06</v>
      </c>
    </row>
    <row r="11" spans="2:19" s="27" customFormat="1" x14ac:dyDescent="0.2">
      <c r="B11" s="26" t="s">
        <v>319</v>
      </c>
      <c r="C11" s="26" t="s">
        <v>16</v>
      </c>
      <c r="D11" s="26" t="s">
        <v>57</v>
      </c>
      <c r="E11" s="26" t="s">
        <v>18</v>
      </c>
      <c r="F11" s="26" t="s">
        <v>19</v>
      </c>
      <c r="G11" s="5">
        <v>28000</v>
      </c>
      <c r="H11" s="5">
        <v>0</v>
      </c>
      <c r="I11" s="5">
        <v>25</v>
      </c>
      <c r="J11" s="5">
        <f>IF(G11&lt;=$I$385*$J$385,G11*$F$392,($I$385*$J$385)*$F$392)</f>
        <v>803.6</v>
      </c>
      <c r="K11" s="6">
        <f>IF(G11&lt;=$I$386*$J$386,G11*$F$393,($I$386*$J$386)*$F$393)</f>
        <v>851.2</v>
      </c>
      <c r="L11" s="6">
        <f>G11*7.09%</f>
        <v>1985.2</v>
      </c>
      <c r="M11" s="5">
        <f t="shared" si="0"/>
        <v>1987.9999999999998</v>
      </c>
      <c r="N11" s="6">
        <f>G11*1.15%</f>
        <v>322</v>
      </c>
      <c r="O11" s="5">
        <v>9150.8799999999992</v>
      </c>
      <c r="P11" s="6">
        <f t="shared" si="1"/>
        <v>10830.68</v>
      </c>
      <c r="Q11" s="6">
        <f t="shared" si="2"/>
        <v>17169.32</v>
      </c>
    </row>
    <row r="12" spans="2:19" s="27" customFormat="1" x14ac:dyDescent="0.2">
      <c r="B12" s="25" t="s">
        <v>386</v>
      </c>
      <c r="C12" s="26" t="s">
        <v>20</v>
      </c>
      <c r="D12" s="26" t="s">
        <v>21</v>
      </c>
      <c r="E12" s="26" t="s">
        <v>18</v>
      </c>
      <c r="F12" s="26" t="s">
        <v>22</v>
      </c>
      <c r="G12" s="5">
        <v>190000</v>
      </c>
      <c r="H12" s="6">
        <v>32846.82</v>
      </c>
      <c r="I12" s="5">
        <v>25</v>
      </c>
      <c r="J12" s="5">
        <f>IF(G12&lt;=$I$385*$J$385,G12*$F$392,($I$385*$J$385)*$F$392)</f>
        <v>5453</v>
      </c>
      <c r="K12" s="6">
        <v>5776</v>
      </c>
      <c r="L12" s="6">
        <v>13471</v>
      </c>
      <c r="M12" s="5">
        <f t="shared" si="0"/>
        <v>13489.999999999998</v>
      </c>
      <c r="N12" s="6">
        <v>890.22</v>
      </c>
      <c r="O12" s="5">
        <v>1815.46</v>
      </c>
      <c r="P12" s="6">
        <f t="shared" si="1"/>
        <v>45916.28</v>
      </c>
      <c r="Q12" s="6">
        <f t="shared" si="2"/>
        <v>144083.72</v>
      </c>
    </row>
    <row r="13" spans="2:19" s="27" customFormat="1" x14ac:dyDescent="0.2">
      <c r="B13" s="26" t="s">
        <v>455</v>
      </c>
      <c r="C13" s="26" t="s">
        <v>20</v>
      </c>
      <c r="D13" s="26" t="s">
        <v>33</v>
      </c>
      <c r="E13" s="26" t="s">
        <v>18</v>
      </c>
      <c r="F13" s="26" t="s">
        <v>19</v>
      </c>
      <c r="G13" s="5">
        <v>27000</v>
      </c>
      <c r="H13" s="5">
        <v>0</v>
      </c>
      <c r="I13" s="5">
        <v>25</v>
      </c>
      <c r="J13" s="12">
        <f>IF(G13&lt;=$I$385*$J$385,G13*$F$392,($I$385*$J$385)*$F$392)</f>
        <v>774.9</v>
      </c>
      <c r="K13" s="13">
        <f>IF(G13&lt;=$I$386*$J$386,G13*$F$393,($I$386*$J$386)*$F$393)</f>
        <v>820.8</v>
      </c>
      <c r="L13" s="13">
        <f>G13*7.09%</f>
        <v>1914.3000000000002</v>
      </c>
      <c r="M13" s="12">
        <f t="shared" si="0"/>
        <v>1916.9999999999998</v>
      </c>
      <c r="N13" s="13">
        <f>G13*1.15%</f>
        <v>310.5</v>
      </c>
      <c r="O13" s="12">
        <v>11145.88</v>
      </c>
      <c r="P13" s="6">
        <f t="shared" si="1"/>
        <v>12766.579999999998</v>
      </c>
      <c r="Q13" s="13">
        <f t="shared" si="2"/>
        <v>14233.420000000002</v>
      </c>
    </row>
    <row r="14" spans="2:19" s="27" customFormat="1" x14ac:dyDescent="0.2">
      <c r="B14" s="28"/>
      <c r="C14" s="28"/>
      <c r="D14" s="28"/>
      <c r="E14" s="28"/>
      <c r="F14" s="28"/>
      <c r="G14" s="7"/>
      <c r="H14" s="8"/>
      <c r="I14" s="18"/>
      <c r="J14" s="18"/>
      <c r="K14" s="17"/>
      <c r="L14" s="17"/>
      <c r="M14" s="18"/>
      <c r="N14" s="17"/>
      <c r="O14" s="18"/>
      <c r="P14" s="18"/>
      <c r="Q14" s="17"/>
    </row>
    <row r="15" spans="2:19" s="27" customFormat="1" x14ac:dyDescent="0.2">
      <c r="B15" s="25" t="s">
        <v>320</v>
      </c>
      <c r="C15" s="26" t="s">
        <v>71</v>
      </c>
      <c r="D15" s="26" t="s">
        <v>469</v>
      </c>
      <c r="E15" s="26" t="s">
        <v>18</v>
      </c>
      <c r="F15" s="26" t="s">
        <v>22</v>
      </c>
      <c r="G15" s="5">
        <v>70000</v>
      </c>
      <c r="H15" s="5">
        <v>5368.45</v>
      </c>
      <c r="I15" s="16">
        <v>25</v>
      </c>
      <c r="J15" s="16">
        <f t="shared" ref="J15:J21" si="3">IF(G15&lt;=$I$385*$J$385,G15*$F$392,($I$385*$J$385)*$F$392)</f>
        <v>2009</v>
      </c>
      <c r="K15" s="11">
        <f t="shared" ref="K15:K21" si="4">IF(G15&lt;=$I$386*$J$386,G15*$F$393,($I$386*$J$386)*$F$393)</f>
        <v>2128</v>
      </c>
      <c r="L15" s="11">
        <f t="shared" ref="L15:L20" si="5">G15*7.09%</f>
        <v>4963</v>
      </c>
      <c r="M15" s="16">
        <f t="shared" ref="M15:M20" si="6">G15*7.1%</f>
        <v>4970</v>
      </c>
      <c r="N15" s="11">
        <f t="shared" ref="N15:N20" si="7">G15*1.15%</f>
        <v>805</v>
      </c>
      <c r="O15" s="16">
        <v>5100</v>
      </c>
      <c r="P15" s="6">
        <f t="shared" ref="P15:P20" si="8">H15+I15+J15+K15+O15</f>
        <v>14630.45</v>
      </c>
      <c r="Q15" s="11">
        <f t="shared" ref="Q15:Q20" si="9">G15-P15</f>
        <v>55369.55</v>
      </c>
    </row>
    <row r="16" spans="2:19" s="27" customFormat="1" x14ac:dyDescent="0.2">
      <c r="B16" s="25" t="s">
        <v>321</v>
      </c>
      <c r="C16" s="26" t="s">
        <v>71</v>
      </c>
      <c r="D16" s="26" t="s">
        <v>470</v>
      </c>
      <c r="E16" s="26" t="s">
        <v>18</v>
      </c>
      <c r="F16" s="26" t="s">
        <v>19</v>
      </c>
      <c r="G16" s="5">
        <v>29000</v>
      </c>
      <c r="H16" s="5">
        <v>0</v>
      </c>
      <c r="I16" s="5">
        <v>25</v>
      </c>
      <c r="J16" s="5">
        <f t="shared" si="3"/>
        <v>832.3</v>
      </c>
      <c r="K16" s="6">
        <f t="shared" si="4"/>
        <v>881.6</v>
      </c>
      <c r="L16" s="6">
        <f t="shared" si="5"/>
        <v>2056.1</v>
      </c>
      <c r="M16" s="5">
        <f t="shared" si="6"/>
        <v>2059</v>
      </c>
      <c r="N16" s="6">
        <f t="shared" si="7"/>
        <v>333.5</v>
      </c>
      <c r="O16" s="5">
        <v>100</v>
      </c>
      <c r="P16" s="6">
        <f t="shared" si="8"/>
        <v>1838.9</v>
      </c>
      <c r="Q16" s="6">
        <f t="shared" si="9"/>
        <v>27161.1</v>
      </c>
    </row>
    <row r="17" spans="1:16382" s="27" customFormat="1" x14ac:dyDescent="0.2">
      <c r="B17" s="26" t="s">
        <v>184</v>
      </c>
      <c r="C17" s="26" t="s">
        <v>71</v>
      </c>
      <c r="D17" s="26" t="s">
        <v>185</v>
      </c>
      <c r="E17" s="26" t="s">
        <v>18</v>
      </c>
      <c r="F17" s="26" t="s">
        <v>19</v>
      </c>
      <c r="G17" s="5">
        <v>45000</v>
      </c>
      <c r="H17" s="5">
        <v>1148.33</v>
      </c>
      <c r="I17" s="5">
        <v>25</v>
      </c>
      <c r="J17" s="5">
        <f t="shared" si="3"/>
        <v>1291.5</v>
      </c>
      <c r="K17" s="6">
        <f t="shared" si="4"/>
        <v>1368</v>
      </c>
      <c r="L17" s="6">
        <f t="shared" si="5"/>
        <v>3190.5</v>
      </c>
      <c r="M17" s="5">
        <f t="shared" si="6"/>
        <v>3194.9999999999995</v>
      </c>
      <c r="N17" s="6">
        <f t="shared" si="7"/>
        <v>517.5</v>
      </c>
      <c r="O17" s="5">
        <v>13386.01</v>
      </c>
      <c r="P17" s="6">
        <f t="shared" si="8"/>
        <v>17218.84</v>
      </c>
      <c r="Q17" s="6">
        <f t="shared" si="9"/>
        <v>27781.16</v>
      </c>
    </row>
    <row r="18" spans="1:16382" s="27" customFormat="1" x14ac:dyDescent="0.2">
      <c r="B18" s="26" t="s">
        <v>174</v>
      </c>
      <c r="C18" s="26" t="s">
        <v>71</v>
      </c>
      <c r="D18" s="26" t="s">
        <v>57</v>
      </c>
      <c r="E18" s="26" t="s">
        <v>18</v>
      </c>
      <c r="F18" s="26" t="s">
        <v>19</v>
      </c>
      <c r="G18" s="5">
        <v>25900</v>
      </c>
      <c r="H18" s="5">
        <v>0</v>
      </c>
      <c r="I18" s="5">
        <v>25</v>
      </c>
      <c r="J18" s="5">
        <f t="shared" si="3"/>
        <v>743.33</v>
      </c>
      <c r="K18" s="6">
        <f t="shared" si="4"/>
        <v>787.36</v>
      </c>
      <c r="L18" s="6">
        <f t="shared" si="5"/>
        <v>1836.3100000000002</v>
      </c>
      <c r="M18" s="5">
        <f t="shared" si="6"/>
        <v>1838.8999999999999</v>
      </c>
      <c r="N18" s="6">
        <f t="shared" si="7"/>
        <v>297.85000000000002</v>
      </c>
      <c r="O18" s="5">
        <v>7984.2</v>
      </c>
      <c r="P18" s="6">
        <f t="shared" si="8"/>
        <v>9539.89</v>
      </c>
      <c r="Q18" s="6">
        <f t="shared" si="9"/>
        <v>16360.11</v>
      </c>
    </row>
    <row r="19" spans="1:16382" s="27" customFormat="1" x14ac:dyDescent="0.2">
      <c r="B19" s="26" t="s">
        <v>323</v>
      </c>
      <c r="C19" s="26" t="s">
        <v>71</v>
      </c>
      <c r="D19" s="26" t="s">
        <v>155</v>
      </c>
      <c r="E19" s="26" t="s">
        <v>18</v>
      </c>
      <c r="F19" s="26" t="s">
        <v>22</v>
      </c>
      <c r="G19" s="5">
        <v>30000</v>
      </c>
      <c r="H19" s="5">
        <v>0</v>
      </c>
      <c r="I19" s="5">
        <v>25</v>
      </c>
      <c r="J19" s="5">
        <f t="shared" si="3"/>
        <v>861</v>
      </c>
      <c r="K19" s="6">
        <f t="shared" si="4"/>
        <v>912</v>
      </c>
      <c r="L19" s="6">
        <f t="shared" si="5"/>
        <v>2127</v>
      </c>
      <c r="M19" s="5">
        <f t="shared" si="6"/>
        <v>2130</v>
      </c>
      <c r="N19" s="6">
        <f t="shared" si="7"/>
        <v>345</v>
      </c>
      <c r="O19" s="6">
        <v>1815.46</v>
      </c>
      <c r="P19" s="6">
        <f t="shared" si="8"/>
        <v>3613.46</v>
      </c>
      <c r="Q19" s="6">
        <f t="shared" si="9"/>
        <v>26386.54</v>
      </c>
    </row>
    <row r="20" spans="1:16382" s="27" customFormat="1" x14ac:dyDescent="0.2">
      <c r="B20" s="26" t="s">
        <v>234</v>
      </c>
      <c r="C20" s="26" t="s">
        <v>71</v>
      </c>
      <c r="D20" s="26" t="s">
        <v>57</v>
      </c>
      <c r="E20" s="26" t="s">
        <v>18</v>
      </c>
      <c r="F20" s="26" t="s">
        <v>19</v>
      </c>
      <c r="G20" s="5">
        <v>25000</v>
      </c>
      <c r="H20" s="5">
        <v>0</v>
      </c>
      <c r="I20" s="5">
        <v>25</v>
      </c>
      <c r="J20" s="5">
        <f t="shared" si="3"/>
        <v>717.5</v>
      </c>
      <c r="K20" s="6">
        <f t="shared" si="4"/>
        <v>760</v>
      </c>
      <c r="L20" s="6">
        <f t="shared" si="5"/>
        <v>1772.5000000000002</v>
      </c>
      <c r="M20" s="5">
        <f t="shared" si="6"/>
        <v>1774.9999999999998</v>
      </c>
      <c r="N20" s="6">
        <f t="shared" si="7"/>
        <v>287.5</v>
      </c>
      <c r="O20" s="6">
        <v>3000</v>
      </c>
      <c r="P20" s="6">
        <f t="shared" si="8"/>
        <v>4502.5</v>
      </c>
      <c r="Q20" s="6">
        <f t="shared" si="9"/>
        <v>20497.5</v>
      </c>
    </row>
    <row r="21" spans="1:16382" s="27" customFormat="1" x14ac:dyDescent="0.2">
      <c r="B21" s="26" t="s">
        <v>369</v>
      </c>
      <c r="C21" s="26" t="s">
        <v>71</v>
      </c>
      <c r="D21" s="26" t="s">
        <v>57</v>
      </c>
      <c r="E21" s="26" t="s">
        <v>18</v>
      </c>
      <c r="F21" s="26" t="s">
        <v>19</v>
      </c>
      <c r="G21" s="5">
        <v>30000</v>
      </c>
      <c r="H21" s="5">
        <v>0</v>
      </c>
      <c r="I21" s="5">
        <v>25</v>
      </c>
      <c r="J21" s="5">
        <f t="shared" si="3"/>
        <v>861</v>
      </c>
      <c r="K21" s="6">
        <f t="shared" si="4"/>
        <v>912</v>
      </c>
      <c r="L21" s="6">
        <f>G21*7.09%</f>
        <v>2127</v>
      </c>
      <c r="M21" s="5">
        <f>G21*7.1%</f>
        <v>2130</v>
      </c>
      <c r="N21" s="6">
        <f>G21*1.15%</f>
        <v>345</v>
      </c>
      <c r="O21" s="5">
        <v>10713.09</v>
      </c>
      <c r="P21" s="6">
        <f>H21+I21+J21+K21+O21</f>
        <v>12511.09</v>
      </c>
      <c r="Q21" s="6">
        <f>G21-P21</f>
        <v>17488.91</v>
      </c>
    </row>
    <row r="22" spans="1:16382" s="42" customFormat="1" x14ac:dyDescent="0.2">
      <c r="A22" s="8"/>
      <c r="B22" s="8"/>
      <c r="C22" s="8"/>
      <c r="D22" s="8"/>
      <c r="E22" s="9"/>
      <c r="F22" s="9"/>
      <c r="G22" s="8"/>
      <c r="H22" s="9"/>
      <c r="I22" s="8"/>
      <c r="J22" s="9"/>
      <c r="K22" s="9"/>
      <c r="L22" s="8"/>
      <c r="M22" s="8"/>
      <c r="N22" s="8"/>
      <c r="O22" s="8"/>
      <c r="P22" s="8"/>
      <c r="Q22" s="9"/>
      <c r="V22" s="8"/>
      <c r="W22" s="8"/>
      <c r="X22" s="8"/>
      <c r="Y22" s="9"/>
      <c r="Z22" s="9"/>
      <c r="AA22" s="8"/>
      <c r="AB22" s="9"/>
      <c r="AC22" s="8"/>
      <c r="AD22" s="9"/>
      <c r="AE22" s="9"/>
      <c r="AF22" s="8"/>
      <c r="AG22" s="8"/>
      <c r="AH22" s="8"/>
      <c r="AI22" s="8"/>
      <c r="AJ22" s="9"/>
      <c r="AK22" s="9"/>
      <c r="AL22" s="8"/>
      <c r="AM22" s="9"/>
      <c r="AN22" s="8"/>
      <c r="AO22" s="9"/>
      <c r="AP22" s="9"/>
      <c r="AQ22" s="8"/>
      <c r="AR22" s="8"/>
      <c r="AS22" s="8"/>
      <c r="AT22" s="8"/>
      <c r="AU22" s="9"/>
      <c r="AV22" s="9"/>
      <c r="AW22" s="8"/>
      <c r="AX22" s="9"/>
      <c r="AY22" s="8"/>
      <c r="AZ22" s="9"/>
      <c r="BA22" s="9"/>
      <c r="BB22" s="8"/>
      <c r="BC22" s="8"/>
      <c r="BD22" s="8"/>
      <c r="BE22" s="8"/>
      <c r="BF22" s="9"/>
      <c r="BG22" s="9"/>
      <c r="BH22" s="8"/>
      <c r="BI22" s="9"/>
      <c r="BJ22" s="8"/>
      <c r="BK22" s="9"/>
      <c r="BL22" s="9"/>
      <c r="BM22" s="8"/>
      <c r="BN22" s="8"/>
      <c r="BO22" s="8"/>
      <c r="BP22" s="8"/>
      <c r="BQ22" s="9"/>
      <c r="BR22" s="9"/>
      <c r="BS22" s="8"/>
      <c r="BT22" s="9"/>
      <c r="BU22" s="8"/>
      <c r="BV22" s="9"/>
      <c r="BW22" s="9"/>
      <c r="BX22" s="8"/>
      <c r="BY22" s="8"/>
      <c r="BZ22" s="8"/>
      <c r="CA22" s="8"/>
      <c r="CB22" s="9"/>
      <c r="CC22" s="9"/>
      <c r="CD22" s="8"/>
      <c r="CE22" s="9"/>
      <c r="CF22" s="8"/>
      <c r="CG22" s="9"/>
      <c r="CH22" s="9"/>
      <c r="CI22" s="8"/>
      <c r="CJ22" s="8"/>
      <c r="CK22" s="8"/>
      <c r="CL22" s="8"/>
      <c r="CM22" s="9"/>
      <c r="CN22" s="9"/>
      <c r="CO22" s="8"/>
      <c r="CP22" s="9"/>
      <c r="CQ22" s="8"/>
      <c r="CR22" s="9"/>
      <c r="CS22" s="9"/>
      <c r="CT22" s="8"/>
      <c r="CU22" s="8"/>
      <c r="CV22" s="8"/>
      <c r="CW22" s="8"/>
      <c r="CX22" s="9"/>
      <c r="CY22" s="9"/>
      <c r="CZ22" s="8"/>
      <c r="DA22" s="9"/>
      <c r="DB22" s="8"/>
      <c r="DC22" s="9"/>
      <c r="DD22" s="9"/>
      <c r="DE22" s="8"/>
      <c r="DF22" s="8"/>
      <c r="DG22" s="8"/>
      <c r="DH22" s="8"/>
      <c r="DI22" s="9"/>
      <c r="DJ22" s="9"/>
      <c r="DK22" s="8"/>
      <c r="DL22" s="9"/>
      <c r="DM22" s="8"/>
      <c r="DN22" s="9"/>
      <c r="DO22" s="9"/>
      <c r="DP22" s="8"/>
      <c r="DQ22" s="8"/>
      <c r="DR22" s="8"/>
      <c r="DS22" s="8"/>
      <c r="DT22" s="9"/>
      <c r="DU22" s="9"/>
      <c r="DV22" s="8"/>
      <c r="DW22" s="9"/>
      <c r="DX22" s="8"/>
      <c r="DY22" s="9"/>
      <c r="DZ22" s="9"/>
      <c r="EA22" s="8"/>
      <c r="EB22" s="8"/>
      <c r="EC22" s="8"/>
      <c r="ED22" s="8"/>
      <c r="EE22" s="9"/>
      <c r="EF22" s="9"/>
      <c r="EG22" s="8"/>
      <c r="EH22" s="9"/>
      <c r="EI22" s="8"/>
      <c r="EJ22" s="9"/>
      <c r="EK22" s="9"/>
      <c r="EL22" s="8"/>
      <c r="EM22" s="8"/>
      <c r="EN22" s="8"/>
      <c r="EO22" s="8"/>
      <c r="EP22" s="9"/>
      <c r="EQ22" s="9"/>
      <c r="ER22" s="8"/>
      <c r="ES22" s="9"/>
      <c r="ET22" s="8"/>
      <c r="EU22" s="9"/>
      <c r="EV22" s="9"/>
      <c r="EW22" s="8"/>
      <c r="EX22" s="8"/>
      <c r="EY22" s="8"/>
      <c r="EZ22" s="8"/>
      <c r="FA22" s="9"/>
      <c r="FB22" s="9"/>
      <c r="FC22" s="8"/>
      <c r="FD22" s="9"/>
      <c r="FE22" s="8"/>
      <c r="FF22" s="9"/>
      <c r="FG22" s="9"/>
      <c r="FH22" s="8"/>
      <c r="FI22" s="8"/>
      <c r="FJ22" s="8"/>
      <c r="FK22" s="8"/>
      <c r="FL22" s="9"/>
      <c r="FM22" s="9"/>
      <c r="FN22" s="8"/>
      <c r="FO22" s="9"/>
      <c r="FP22" s="8"/>
      <c r="FQ22" s="9"/>
      <c r="FR22" s="9"/>
      <c r="FS22" s="8"/>
      <c r="FT22" s="8"/>
      <c r="FU22" s="8"/>
      <c r="FV22" s="8"/>
      <c r="FW22" s="9"/>
      <c r="FX22" s="9"/>
      <c r="FY22" s="8"/>
      <c r="FZ22" s="9"/>
      <c r="GA22" s="8"/>
      <c r="GB22" s="9"/>
      <c r="GC22" s="9"/>
      <c r="GD22" s="8"/>
      <c r="GE22" s="8"/>
      <c r="GF22" s="8"/>
      <c r="GG22" s="8"/>
      <c r="GH22" s="9"/>
      <c r="GI22" s="9"/>
      <c r="GJ22" s="8"/>
      <c r="GK22" s="9"/>
      <c r="GL22" s="8"/>
      <c r="GM22" s="9"/>
      <c r="GN22" s="9"/>
      <c r="GO22" s="8"/>
      <c r="GP22" s="8"/>
      <c r="GQ22" s="8"/>
      <c r="GR22" s="8"/>
      <c r="GS22" s="9"/>
      <c r="GT22" s="9"/>
      <c r="GU22" s="8"/>
      <c r="GV22" s="9"/>
      <c r="GW22" s="8"/>
      <c r="GX22" s="9"/>
      <c r="GY22" s="9"/>
      <c r="GZ22" s="8"/>
      <c r="HA22" s="8"/>
      <c r="HB22" s="8"/>
      <c r="HC22" s="8"/>
      <c r="HD22" s="9"/>
      <c r="HE22" s="9"/>
      <c r="HF22" s="8"/>
      <c r="HG22" s="9"/>
      <c r="HH22" s="8"/>
      <c r="HI22" s="9"/>
      <c r="HJ22" s="9"/>
      <c r="HK22" s="8"/>
      <c r="HL22" s="8"/>
      <c r="HM22" s="8"/>
      <c r="HN22" s="8"/>
      <c r="HO22" s="9"/>
      <c r="HP22" s="9"/>
      <c r="HQ22" s="8"/>
      <c r="HR22" s="9"/>
      <c r="HS22" s="8"/>
      <c r="HT22" s="9"/>
      <c r="HU22" s="9"/>
      <c r="HV22" s="8"/>
      <c r="HW22" s="8"/>
      <c r="HX22" s="8"/>
      <c r="HY22" s="8"/>
      <c r="HZ22" s="9"/>
      <c r="IA22" s="9"/>
      <c r="IB22" s="8"/>
      <c r="IC22" s="9"/>
      <c r="ID22" s="8"/>
      <c r="IE22" s="9"/>
      <c r="IF22" s="9"/>
      <c r="IG22" s="8"/>
      <c r="IH22" s="8"/>
      <c r="II22" s="8"/>
      <c r="IJ22" s="8"/>
      <c r="IK22" s="9"/>
      <c r="IL22" s="9"/>
      <c r="IM22" s="8"/>
      <c r="IN22" s="9"/>
      <c r="IO22" s="8"/>
      <c r="IP22" s="9"/>
      <c r="IQ22" s="9"/>
      <c r="IR22" s="8"/>
      <c r="IS22" s="8"/>
      <c r="IT22" s="8"/>
      <c r="IU22" s="8"/>
      <c r="IV22" s="9"/>
      <c r="IW22" s="9"/>
      <c r="IX22" s="8"/>
      <c r="IY22" s="9"/>
      <c r="IZ22" s="8"/>
      <c r="JA22" s="9"/>
      <c r="JB22" s="9"/>
      <c r="JC22" s="8"/>
      <c r="JD22" s="8"/>
      <c r="JE22" s="8"/>
      <c r="JF22" s="8"/>
      <c r="JG22" s="9"/>
      <c r="JH22" s="9"/>
      <c r="JI22" s="8"/>
      <c r="JJ22" s="9"/>
      <c r="JK22" s="8"/>
      <c r="JL22" s="9"/>
      <c r="JM22" s="9"/>
      <c r="JN22" s="8"/>
      <c r="JO22" s="8"/>
      <c r="JP22" s="8"/>
      <c r="JQ22" s="8"/>
      <c r="JR22" s="9"/>
      <c r="JS22" s="9"/>
      <c r="JT22" s="8"/>
      <c r="JU22" s="9"/>
      <c r="JV22" s="8"/>
      <c r="JW22" s="9"/>
      <c r="JX22" s="9"/>
      <c r="JY22" s="8"/>
      <c r="JZ22" s="8"/>
      <c r="KA22" s="8"/>
      <c r="KB22" s="8"/>
      <c r="KC22" s="9"/>
      <c r="KD22" s="9"/>
      <c r="KE22" s="8"/>
      <c r="KF22" s="9"/>
      <c r="KG22" s="8"/>
      <c r="KH22" s="9"/>
      <c r="KI22" s="9"/>
      <c r="KJ22" s="8"/>
      <c r="KK22" s="8"/>
      <c r="KL22" s="8"/>
      <c r="KM22" s="8"/>
      <c r="KN22" s="9"/>
      <c r="KO22" s="9"/>
      <c r="KP22" s="8"/>
      <c r="KQ22" s="9"/>
      <c r="KR22" s="8"/>
      <c r="KS22" s="9"/>
      <c r="KT22" s="9"/>
      <c r="KU22" s="8"/>
      <c r="KV22" s="8"/>
      <c r="KW22" s="8"/>
      <c r="KX22" s="8"/>
      <c r="KY22" s="9"/>
      <c r="KZ22" s="9"/>
      <c r="LA22" s="8"/>
      <c r="LB22" s="9"/>
      <c r="LC22" s="8"/>
      <c r="LD22" s="9"/>
      <c r="LE22" s="9"/>
      <c r="LF22" s="8"/>
      <c r="LG22" s="8"/>
      <c r="LH22" s="8"/>
      <c r="LI22" s="8"/>
      <c r="LJ22" s="9"/>
      <c r="LK22" s="9"/>
      <c r="LL22" s="8"/>
      <c r="LM22" s="9"/>
      <c r="LN22" s="8"/>
      <c r="LO22" s="9"/>
      <c r="LP22" s="9"/>
      <c r="LQ22" s="8"/>
      <c r="LR22" s="8"/>
      <c r="LS22" s="8"/>
      <c r="LT22" s="8"/>
      <c r="LU22" s="9"/>
      <c r="LV22" s="9"/>
      <c r="LW22" s="8"/>
      <c r="LX22" s="9"/>
      <c r="LY22" s="8"/>
      <c r="LZ22" s="9"/>
      <c r="MA22" s="9"/>
      <c r="MB22" s="8"/>
      <c r="MC22" s="8"/>
      <c r="MD22" s="8"/>
      <c r="ME22" s="8"/>
      <c r="MF22" s="9"/>
      <c r="MG22" s="9"/>
      <c r="MH22" s="8"/>
      <c r="MI22" s="9"/>
      <c r="MJ22" s="8"/>
      <c r="MK22" s="9"/>
      <c r="ML22" s="9"/>
      <c r="MM22" s="8"/>
      <c r="MN22" s="8"/>
      <c r="MO22" s="8"/>
      <c r="MP22" s="8"/>
      <c r="MQ22" s="9"/>
      <c r="MR22" s="9"/>
      <c r="MS22" s="8"/>
      <c r="MT22" s="9"/>
      <c r="MU22" s="8"/>
      <c r="MV22" s="9"/>
      <c r="MW22" s="9"/>
      <c r="MX22" s="8"/>
      <c r="MY22" s="8"/>
      <c r="MZ22" s="8"/>
      <c r="NA22" s="8"/>
      <c r="NB22" s="9"/>
      <c r="NC22" s="9"/>
      <c r="ND22" s="8"/>
      <c r="NE22" s="9"/>
      <c r="NF22" s="8"/>
      <c r="NG22" s="9"/>
      <c r="NH22" s="9"/>
      <c r="NI22" s="8"/>
      <c r="NJ22" s="8"/>
      <c r="NK22" s="8"/>
      <c r="NL22" s="8"/>
      <c r="NM22" s="9"/>
      <c r="NN22" s="9"/>
      <c r="NO22" s="8"/>
      <c r="NP22" s="9"/>
      <c r="NQ22" s="8"/>
      <c r="NR22" s="9"/>
      <c r="NS22" s="9"/>
      <c r="NT22" s="8"/>
      <c r="NU22" s="8"/>
      <c r="NV22" s="8"/>
      <c r="NW22" s="8"/>
      <c r="NX22" s="9"/>
      <c r="NY22" s="9"/>
      <c r="NZ22" s="8"/>
      <c r="OA22" s="9"/>
      <c r="OB22" s="8"/>
      <c r="OC22" s="9"/>
      <c r="OD22" s="9"/>
      <c r="OE22" s="8"/>
      <c r="OF22" s="8"/>
      <c r="OG22" s="8"/>
      <c r="OH22" s="8"/>
      <c r="OI22" s="9"/>
      <c r="OJ22" s="9"/>
      <c r="OK22" s="8"/>
      <c r="OL22" s="9"/>
      <c r="OM22" s="8"/>
      <c r="ON22" s="9"/>
      <c r="OO22" s="9"/>
      <c r="OP22" s="8"/>
      <c r="OQ22" s="8"/>
      <c r="OR22" s="8"/>
      <c r="OS22" s="8"/>
      <c r="OT22" s="9"/>
      <c r="OU22" s="9"/>
      <c r="OV22" s="8"/>
      <c r="OW22" s="9"/>
      <c r="OX22" s="8"/>
      <c r="OY22" s="9"/>
      <c r="OZ22" s="9"/>
      <c r="PA22" s="8"/>
      <c r="PB22" s="8"/>
      <c r="PC22" s="8"/>
      <c r="PD22" s="8"/>
      <c r="PE22" s="9"/>
      <c r="PF22" s="9"/>
      <c r="PG22" s="8"/>
      <c r="PH22" s="9"/>
      <c r="PI22" s="8"/>
      <c r="PJ22" s="9"/>
      <c r="PK22" s="9"/>
      <c r="PL22" s="8"/>
      <c r="PM22" s="8"/>
      <c r="PN22" s="8"/>
      <c r="PO22" s="8"/>
      <c r="PP22" s="9"/>
      <c r="PQ22" s="9"/>
      <c r="PR22" s="8"/>
      <c r="PS22" s="9"/>
      <c r="PT22" s="8"/>
      <c r="PU22" s="9"/>
      <c r="PV22" s="9"/>
      <c r="PW22" s="8"/>
      <c r="PX22" s="8"/>
      <c r="PY22" s="8"/>
      <c r="PZ22" s="8"/>
      <c r="QA22" s="9"/>
      <c r="QB22" s="9"/>
      <c r="QC22" s="8"/>
      <c r="QD22" s="9"/>
      <c r="QE22" s="8"/>
      <c r="QF22" s="9"/>
      <c r="QG22" s="9"/>
      <c r="QH22" s="8"/>
      <c r="QI22" s="8"/>
      <c r="QJ22" s="8"/>
      <c r="QK22" s="8"/>
      <c r="QL22" s="9"/>
      <c r="QM22" s="9"/>
      <c r="QN22" s="8"/>
      <c r="QO22" s="9"/>
      <c r="QP22" s="8"/>
      <c r="QQ22" s="9"/>
      <c r="QR22" s="9"/>
      <c r="QS22" s="8"/>
      <c r="QT22" s="8"/>
      <c r="QU22" s="8"/>
      <c r="QV22" s="8"/>
      <c r="QW22" s="9"/>
      <c r="QX22" s="9"/>
      <c r="QY22" s="8"/>
      <c r="QZ22" s="9"/>
      <c r="RA22" s="8"/>
      <c r="RB22" s="9"/>
      <c r="RC22" s="9"/>
      <c r="RD22" s="8"/>
      <c r="RE22" s="8"/>
      <c r="RF22" s="8"/>
      <c r="RG22" s="8"/>
      <c r="RH22" s="9"/>
      <c r="RI22" s="9"/>
      <c r="RJ22" s="8"/>
      <c r="RK22" s="9"/>
      <c r="RL22" s="8"/>
      <c r="RM22" s="9"/>
      <c r="RN22" s="9"/>
      <c r="RO22" s="8"/>
      <c r="RP22" s="8"/>
      <c r="RQ22" s="8"/>
      <c r="RR22" s="8"/>
      <c r="RS22" s="9"/>
      <c r="RT22" s="9"/>
      <c r="RU22" s="8"/>
      <c r="RV22" s="9"/>
      <c r="RW22" s="8"/>
      <c r="RX22" s="9"/>
      <c r="RY22" s="9"/>
      <c r="RZ22" s="8"/>
      <c r="SA22" s="8"/>
      <c r="SB22" s="8"/>
      <c r="SC22" s="8"/>
      <c r="SD22" s="9"/>
      <c r="SE22" s="9"/>
      <c r="SF22" s="8"/>
      <c r="SG22" s="9"/>
      <c r="SH22" s="8"/>
      <c r="SI22" s="9"/>
      <c r="SJ22" s="9"/>
      <c r="SK22" s="8"/>
      <c r="SL22" s="8"/>
      <c r="SM22" s="8"/>
      <c r="SN22" s="8"/>
      <c r="SO22" s="9"/>
      <c r="SP22" s="9"/>
      <c r="SQ22" s="8"/>
      <c r="SR22" s="9"/>
      <c r="SS22" s="8"/>
      <c r="ST22" s="9"/>
      <c r="SU22" s="9"/>
      <c r="SV22" s="8"/>
      <c r="SW22" s="8"/>
      <c r="SX22" s="8"/>
      <c r="SY22" s="8"/>
      <c r="SZ22" s="9"/>
      <c r="TA22" s="9"/>
      <c r="TB22" s="8"/>
      <c r="TC22" s="9"/>
      <c r="TD22" s="8"/>
      <c r="TE22" s="9"/>
      <c r="TF22" s="9"/>
      <c r="TG22" s="8"/>
      <c r="TH22" s="8"/>
      <c r="TI22" s="8"/>
      <c r="TJ22" s="8"/>
      <c r="TK22" s="9"/>
      <c r="TL22" s="9"/>
      <c r="TM22" s="8"/>
      <c r="TN22" s="9"/>
      <c r="TO22" s="8"/>
      <c r="TP22" s="9"/>
      <c r="TQ22" s="9"/>
      <c r="TR22" s="8"/>
      <c r="TS22" s="8"/>
      <c r="TT22" s="8"/>
      <c r="TU22" s="8"/>
      <c r="TV22" s="9"/>
      <c r="TW22" s="9"/>
      <c r="TX22" s="8"/>
      <c r="TY22" s="9"/>
      <c r="TZ22" s="8"/>
      <c r="UA22" s="9"/>
      <c r="UB22" s="9"/>
      <c r="UC22" s="8"/>
      <c r="UD22" s="8"/>
      <c r="UE22" s="8"/>
      <c r="UF22" s="8"/>
      <c r="UG22" s="9"/>
      <c r="UH22" s="9"/>
      <c r="UI22" s="8"/>
      <c r="UJ22" s="9"/>
      <c r="UK22" s="8"/>
      <c r="UL22" s="9"/>
      <c r="UM22" s="9"/>
      <c r="UN22" s="8"/>
      <c r="UO22" s="8"/>
      <c r="UP22" s="8"/>
      <c r="UQ22" s="8"/>
      <c r="UR22" s="9"/>
      <c r="US22" s="9"/>
      <c r="UT22" s="8"/>
      <c r="UU22" s="9"/>
      <c r="UV22" s="8"/>
      <c r="UW22" s="9"/>
      <c r="UX22" s="9"/>
      <c r="UY22" s="8"/>
      <c r="UZ22" s="8"/>
      <c r="VA22" s="8"/>
      <c r="VB22" s="8"/>
      <c r="VC22" s="9"/>
      <c r="VD22" s="9"/>
      <c r="VE22" s="8"/>
      <c r="VF22" s="9"/>
      <c r="VG22" s="8"/>
      <c r="VH22" s="9"/>
      <c r="VI22" s="9"/>
      <c r="VJ22" s="8"/>
      <c r="VK22" s="8"/>
      <c r="VL22" s="8"/>
      <c r="VM22" s="8"/>
      <c r="VN22" s="9"/>
      <c r="VO22" s="9"/>
      <c r="VP22" s="8"/>
      <c r="VQ22" s="9"/>
      <c r="VR22" s="8"/>
      <c r="VS22" s="9"/>
      <c r="VT22" s="9"/>
      <c r="VU22" s="8"/>
      <c r="VV22" s="8"/>
      <c r="VW22" s="8"/>
      <c r="VX22" s="8"/>
      <c r="VY22" s="9"/>
      <c r="VZ22" s="9"/>
      <c r="WA22" s="8"/>
      <c r="WB22" s="9"/>
      <c r="WC22" s="8"/>
      <c r="WD22" s="9"/>
      <c r="WE22" s="9"/>
      <c r="WF22" s="8"/>
      <c r="WG22" s="8"/>
      <c r="WH22" s="8"/>
      <c r="WI22" s="8"/>
      <c r="WJ22" s="9"/>
      <c r="WK22" s="9"/>
      <c r="WL22" s="8"/>
      <c r="WM22" s="9"/>
      <c r="WN22" s="8"/>
      <c r="WO22" s="9"/>
      <c r="WP22" s="9"/>
      <c r="WQ22" s="8"/>
      <c r="WR22" s="8"/>
      <c r="WS22" s="8"/>
      <c r="WT22" s="8"/>
      <c r="WU22" s="9"/>
      <c r="WV22" s="9"/>
      <c r="WW22" s="8"/>
      <c r="WX22" s="9"/>
      <c r="WY22" s="8"/>
      <c r="WZ22" s="9"/>
      <c r="XA22" s="9"/>
      <c r="XB22" s="8"/>
      <c r="XC22" s="8"/>
      <c r="XD22" s="8"/>
      <c r="XE22" s="8"/>
      <c r="XF22" s="9"/>
      <c r="XG22" s="9"/>
      <c r="XH22" s="8"/>
      <c r="XI22" s="9"/>
      <c r="XJ22" s="8"/>
      <c r="XK22" s="9"/>
      <c r="XL22" s="9"/>
      <c r="XM22" s="8"/>
      <c r="XN22" s="8"/>
      <c r="XO22" s="8"/>
      <c r="XP22" s="8"/>
      <c r="XQ22" s="9"/>
      <c r="XR22" s="9"/>
      <c r="XS22" s="8"/>
      <c r="XT22" s="9"/>
      <c r="XU22" s="8"/>
      <c r="XV22" s="9"/>
      <c r="XW22" s="9"/>
      <c r="XX22" s="8"/>
      <c r="XY22" s="8"/>
      <c r="XZ22" s="8"/>
      <c r="YA22" s="8"/>
      <c r="YB22" s="9"/>
      <c r="YC22" s="9"/>
      <c r="YD22" s="8"/>
      <c r="YE22" s="9"/>
      <c r="YF22" s="8"/>
      <c r="YG22" s="9"/>
      <c r="YH22" s="9"/>
      <c r="YI22" s="8"/>
      <c r="YJ22" s="8"/>
      <c r="YK22" s="8"/>
      <c r="YL22" s="8"/>
      <c r="YM22" s="9"/>
      <c r="YN22" s="9"/>
      <c r="YO22" s="8"/>
      <c r="YP22" s="9"/>
      <c r="YQ22" s="8"/>
      <c r="YR22" s="9"/>
      <c r="YS22" s="9"/>
      <c r="YT22" s="8"/>
      <c r="YU22" s="8"/>
      <c r="YV22" s="8"/>
      <c r="YW22" s="8"/>
      <c r="YX22" s="9"/>
      <c r="YY22" s="9"/>
      <c r="YZ22" s="8"/>
      <c r="ZA22" s="9"/>
      <c r="ZB22" s="8"/>
      <c r="ZC22" s="9"/>
      <c r="ZD22" s="9"/>
      <c r="ZE22" s="8"/>
      <c r="ZF22" s="8"/>
      <c r="ZG22" s="8"/>
      <c r="ZH22" s="8"/>
      <c r="ZI22" s="9"/>
      <c r="ZJ22" s="9"/>
      <c r="ZK22" s="8"/>
      <c r="ZL22" s="9"/>
      <c r="ZM22" s="8"/>
      <c r="ZN22" s="9"/>
      <c r="ZO22" s="9"/>
      <c r="ZP22" s="8"/>
      <c r="ZQ22" s="8"/>
      <c r="ZR22" s="8"/>
      <c r="ZS22" s="8"/>
      <c r="ZT22" s="9"/>
      <c r="ZU22" s="9"/>
      <c r="ZV22" s="8"/>
      <c r="ZW22" s="9"/>
      <c r="ZX22" s="8"/>
      <c r="ZY22" s="9"/>
      <c r="ZZ22" s="9"/>
      <c r="AAA22" s="8"/>
      <c r="AAB22" s="8"/>
      <c r="AAC22" s="8"/>
      <c r="AAD22" s="8"/>
      <c r="AAE22" s="9"/>
      <c r="AAF22" s="9"/>
      <c r="AAG22" s="8"/>
      <c r="AAH22" s="9"/>
      <c r="AAI22" s="8"/>
      <c r="AAJ22" s="9"/>
      <c r="AAK22" s="9"/>
      <c r="AAL22" s="8"/>
      <c r="AAM22" s="8"/>
      <c r="AAN22" s="8"/>
      <c r="AAO22" s="8"/>
      <c r="AAP22" s="9"/>
      <c r="AAQ22" s="9"/>
      <c r="AAR22" s="8"/>
      <c r="AAS22" s="9"/>
      <c r="AAT22" s="8"/>
      <c r="AAU22" s="9"/>
      <c r="AAV22" s="9"/>
      <c r="AAW22" s="8"/>
      <c r="AAX22" s="8"/>
      <c r="AAY22" s="8"/>
      <c r="AAZ22" s="8"/>
      <c r="ABA22" s="9"/>
      <c r="ABB22" s="9"/>
      <c r="ABC22" s="8"/>
      <c r="ABD22" s="9"/>
      <c r="ABE22" s="8"/>
      <c r="ABF22" s="9"/>
      <c r="ABG22" s="9"/>
      <c r="ABH22" s="8"/>
      <c r="ABI22" s="8"/>
      <c r="ABJ22" s="8"/>
      <c r="ABK22" s="8"/>
      <c r="ABL22" s="9"/>
      <c r="ABM22" s="9"/>
      <c r="ABN22" s="8"/>
      <c r="ABO22" s="9"/>
      <c r="ABP22" s="8"/>
      <c r="ABQ22" s="9"/>
      <c r="ABR22" s="9"/>
      <c r="ABS22" s="8"/>
      <c r="ABT22" s="8"/>
      <c r="ABU22" s="8"/>
      <c r="ABV22" s="8"/>
      <c r="ABW22" s="9"/>
      <c r="ABX22" s="9"/>
      <c r="ABY22" s="8"/>
      <c r="ABZ22" s="9"/>
      <c r="ACA22" s="8"/>
      <c r="ACB22" s="9"/>
      <c r="ACC22" s="9"/>
      <c r="ACD22" s="8"/>
      <c r="ACE22" s="8"/>
      <c r="ACF22" s="8"/>
      <c r="ACG22" s="8"/>
      <c r="ACH22" s="9"/>
      <c r="ACI22" s="9"/>
      <c r="ACJ22" s="8"/>
      <c r="ACK22" s="9"/>
      <c r="ACL22" s="8"/>
      <c r="ACM22" s="9"/>
      <c r="ACN22" s="9"/>
      <c r="ACO22" s="8"/>
      <c r="ACP22" s="8"/>
      <c r="ACQ22" s="8"/>
      <c r="ACR22" s="8"/>
      <c r="ACS22" s="9"/>
      <c r="ACT22" s="9"/>
      <c r="ACU22" s="8"/>
      <c r="ACV22" s="9"/>
      <c r="ACW22" s="8"/>
      <c r="ACX22" s="9"/>
      <c r="ACY22" s="9"/>
      <c r="ACZ22" s="8"/>
      <c r="ADA22" s="8"/>
      <c r="ADB22" s="8"/>
      <c r="ADC22" s="8"/>
      <c r="ADD22" s="9"/>
      <c r="ADE22" s="9"/>
      <c r="ADF22" s="8"/>
      <c r="ADG22" s="9"/>
      <c r="ADH22" s="8"/>
      <c r="ADI22" s="9"/>
      <c r="ADJ22" s="9"/>
      <c r="ADK22" s="8"/>
      <c r="ADL22" s="8"/>
      <c r="ADM22" s="8"/>
      <c r="ADN22" s="8"/>
      <c r="ADO22" s="9"/>
      <c r="ADP22" s="9"/>
      <c r="ADQ22" s="8"/>
      <c r="ADR22" s="9"/>
      <c r="ADS22" s="8"/>
      <c r="ADT22" s="9"/>
      <c r="ADU22" s="9"/>
      <c r="ADV22" s="8"/>
      <c r="ADW22" s="8"/>
      <c r="ADX22" s="8"/>
      <c r="ADY22" s="8"/>
      <c r="ADZ22" s="9"/>
      <c r="AEA22" s="9"/>
      <c r="AEB22" s="8"/>
      <c r="AEC22" s="9"/>
      <c r="AED22" s="8"/>
      <c r="AEE22" s="9"/>
      <c r="AEF22" s="9"/>
      <c r="AEG22" s="8"/>
      <c r="AEH22" s="8"/>
      <c r="AEI22" s="8"/>
      <c r="AEJ22" s="8"/>
      <c r="AEK22" s="9"/>
      <c r="AEL22" s="9"/>
      <c r="AEM22" s="8"/>
      <c r="AEN22" s="9"/>
      <c r="AEO22" s="8"/>
      <c r="AEP22" s="9"/>
      <c r="AEQ22" s="9"/>
      <c r="AER22" s="8"/>
      <c r="AES22" s="8"/>
      <c r="AET22" s="8"/>
      <c r="AEU22" s="8"/>
      <c r="AEV22" s="9"/>
      <c r="AEW22" s="9"/>
      <c r="AEX22" s="8"/>
      <c r="AEY22" s="9"/>
      <c r="AEZ22" s="8"/>
      <c r="AFA22" s="9"/>
      <c r="AFB22" s="9"/>
      <c r="AFC22" s="8"/>
      <c r="AFD22" s="8"/>
      <c r="AFE22" s="8"/>
      <c r="AFF22" s="8"/>
      <c r="AFG22" s="9"/>
      <c r="AFH22" s="9"/>
      <c r="AFI22" s="8"/>
      <c r="AFJ22" s="9"/>
      <c r="AFK22" s="8"/>
      <c r="AFL22" s="9"/>
      <c r="AFM22" s="9"/>
      <c r="AFN22" s="8"/>
      <c r="AFO22" s="8"/>
      <c r="AFP22" s="8"/>
      <c r="AFQ22" s="8"/>
      <c r="AFR22" s="9"/>
      <c r="AFS22" s="9"/>
      <c r="AFT22" s="8"/>
      <c r="AFU22" s="9"/>
      <c r="AFV22" s="8"/>
      <c r="AFW22" s="9"/>
      <c r="AFX22" s="9"/>
      <c r="AFY22" s="8"/>
      <c r="AFZ22" s="8"/>
      <c r="AGA22" s="8"/>
      <c r="AGB22" s="8"/>
      <c r="AGC22" s="9"/>
      <c r="AGD22" s="9"/>
      <c r="AGE22" s="8"/>
      <c r="AGF22" s="9"/>
      <c r="AGG22" s="8"/>
      <c r="AGH22" s="9"/>
      <c r="AGI22" s="9"/>
      <c r="AGJ22" s="8"/>
      <c r="AGK22" s="8"/>
      <c r="AGL22" s="8"/>
      <c r="AGM22" s="8"/>
      <c r="AGN22" s="9"/>
      <c r="AGO22" s="9"/>
      <c r="AGP22" s="8"/>
      <c r="AGQ22" s="9"/>
      <c r="AGR22" s="8"/>
      <c r="AGS22" s="9"/>
      <c r="AGT22" s="9"/>
      <c r="AGU22" s="8"/>
      <c r="AGV22" s="8"/>
      <c r="AGW22" s="8"/>
      <c r="AGX22" s="8"/>
      <c r="AGY22" s="9"/>
      <c r="AGZ22" s="9"/>
      <c r="AHA22" s="8"/>
      <c r="AHB22" s="9"/>
      <c r="AHC22" s="8"/>
      <c r="AHD22" s="9"/>
      <c r="AHE22" s="9"/>
      <c r="AHF22" s="8"/>
      <c r="AHG22" s="8"/>
      <c r="AHH22" s="8"/>
      <c r="AHI22" s="8"/>
      <c r="AHJ22" s="9"/>
      <c r="AHK22" s="9"/>
      <c r="AHL22" s="8"/>
      <c r="AHM22" s="9"/>
      <c r="AHN22" s="8"/>
      <c r="AHO22" s="9"/>
      <c r="AHP22" s="9"/>
      <c r="AHQ22" s="8"/>
      <c r="AHR22" s="8"/>
      <c r="AHS22" s="8"/>
      <c r="AHT22" s="8"/>
      <c r="AHU22" s="9"/>
      <c r="AHV22" s="9"/>
      <c r="AHW22" s="8"/>
      <c r="AHX22" s="9"/>
      <c r="AHY22" s="8"/>
      <c r="AHZ22" s="9"/>
      <c r="AIA22" s="9"/>
      <c r="AIB22" s="8"/>
      <c r="AIC22" s="8"/>
      <c r="AID22" s="8"/>
      <c r="AIE22" s="8"/>
      <c r="AIF22" s="9"/>
      <c r="AIG22" s="9"/>
      <c r="AIH22" s="8"/>
      <c r="AII22" s="9"/>
      <c r="AIJ22" s="8"/>
      <c r="AIK22" s="9"/>
      <c r="AIL22" s="9"/>
      <c r="AIM22" s="8"/>
      <c r="AIN22" s="8"/>
      <c r="AIO22" s="8"/>
      <c r="AIP22" s="8"/>
      <c r="AIQ22" s="9"/>
      <c r="AIR22" s="9"/>
      <c r="AIS22" s="8"/>
      <c r="AIT22" s="9"/>
      <c r="AIU22" s="8"/>
      <c r="AIV22" s="9"/>
      <c r="AIW22" s="9"/>
      <c r="AIX22" s="8"/>
      <c r="AIY22" s="8"/>
      <c r="AIZ22" s="8"/>
      <c r="AJA22" s="8"/>
      <c r="AJB22" s="9"/>
      <c r="AJC22" s="9"/>
      <c r="AJD22" s="8"/>
      <c r="AJE22" s="9"/>
      <c r="AJF22" s="8"/>
      <c r="AJG22" s="9"/>
      <c r="AJH22" s="9"/>
      <c r="AJI22" s="8"/>
      <c r="AJJ22" s="8"/>
      <c r="AJK22" s="8"/>
      <c r="AJL22" s="8"/>
      <c r="AJM22" s="9"/>
      <c r="AJN22" s="9"/>
      <c r="AJO22" s="8"/>
      <c r="AJP22" s="9"/>
      <c r="AJQ22" s="8"/>
      <c r="AJR22" s="9"/>
      <c r="AJS22" s="9"/>
      <c r="AJT22" s="8"/>
      <c r="AJU22" s="8"/>
      <c r="AJV22" s="8"/>
      <c r="AJW22" s="8"/>
      <c r="AJX22" s="9"/>
      <c r="AJY22" s="9"/>
      <c r="AJZ22" s="8"/>
      <c r="AKA22" s="9"/>
      <c r="AKB22" s="8"/>
      <c r="AKC22" s="9"/>
      <c r="AKD22" s="9"/>
      <c r="AKE22" s="8"/>
      <c r="AKF22" s="8"/>
      <c r="AKG22" s="8"/>
      <c r="AKH22" s="8"/>
      <c r="AKI22" s="9"/>
      <c r="AKJ22" s="9"/>
      <c r="AKK22" s="8"/>
      <c r="AKL22" s="9"/>
      <c r="AKM22" s="8"/>
      <c r="AKN22" s="9"/>
      <c r="AKO22" s="9"/>
      <c r="AKP22" s="8"/>
      <c r="AKQ22" s="8"/>
      <c r="AKR22" s="8"/>
      <c r="AKS22" s="8"/>
      <c r="AKT22" s="9"/>
      <c r="AKU22" s="9"/>
      <c r="AKV22" s="8"/>
      <c r="AKW22" s="9"/>
      <c r="AKX22" s="8"/>
      <c r="AKY22" s="9"/>
      <c r="AKZ22" s="9"/>
      <c r="ALA22" s="8"/>
      <c r="ALB22" s="8"/>
      <c r="ALC22" s="8"/>
      <c r="ALD22" s="8"/>
      <c r="ALE22" s="9"/>
      <c r="ALF22" s="9"/>
      <c r="ALG22" s="8"/>
      <c r="ALH22" s="9"/>
      <c r="ALI22" s="8"/>
      <c r="ALJ22" s="9"/>
      <c r="ALK22" s="9"/>
      <c r="ALL22" s="8"/>
      <c r="ALM22" s="8"/>
      <c r="ALN22" s="8"/>
      <c r="ALO22" s="8"/>
      <c r="ALP22" s="9"/>
      <c r="ALQ22" s="9"/>
      <c r="ALR22" s="8"/>
      <c r="ALS22" s="9"/>
      <c r="ALT22" s="8"/>
      <c r="ALU22" s="9"/>
      <c r="ALV22" s="9"/>
      <c r="ALW22" s="8"/>
      <c r="ALX22" s="8"/>
      <c r="ALY22" s="8"/>
      <c r="ALZ22" s="8"/>
      <c r="AMA22" s="9"/>
      <c r="AMB22" s="9"/>
      <c r="AMC22" s="8"/>
      <c r="AMD22" s="9"/>
      <c r="AME22" s="8"/>
      <c r="AMF22" s="9"/>
      <c r="AMG22" s="9"/>
      <c r="AMH22" s="8"/>
      <c r="AMI22" s="8"/>
      <c r="AMJ22" s="8"/>
      <c r="AMK22" s="8"/>
      <c r="AML22" s="9"/>
      <c r="AMM22" s="9"/>
      <c r="AMN22" s="8"/>
      <c r="AMO22" s="9"/>
      <c r="AMP22" s="8"/>
      <c r="AMQ22" s="9"/>
      <c r="AMR22" s="9"/>
      <c r="AMS22" s="8"/>
      <c r="AMT22" s="8"/>
      <c r="AMU22" s="8"/>
      <c r="AMV22" s="8"/>
      <c r="AMW22" s="9"/>
      <c r="AMX22" s="9"/>
      <c r="AMY22" s="8"/>
      <c r="AMZ22" s="9"/>
      <c r="ANA22" s="8"/>
      <c r="ANB22" s="9"/>
      <c r="ANC22" s="9"/>
      <c r="AND22" s="8"/>
      <c r="ANE22" s="8"/>
      <c r="ANF22" s="8"/>
      <c r="ANG22" s="8"/>
      <c r="ANH22" s="9"/>
      <c r="ANI22" s="9"/>
      <c r="ANJ22" s="8"/>
      <c r="ANK22" s="9"/>
      <c r="ANL22" s="8"/>
      <c r="ANM22" s="9"/>
      <c r="ANN22" s="9"/>
      <c r="ANO22" s="8"/>
      <c r="ANP22" s="8"/>
      <c r="ANQ22" s="8"/>
      <c r="ANR22" s="8"/>
      <c r="ANS22" s="9"/>
      <c r="ANT22" s="9"/>
      <c r="ANU22" s="8"/>
      <c r="ANV22" s="9"/>
      <c r="ANW22" s="8"/>
      <c r="ANX22" s="9"/>
      <c r="ANY22" s="9"/>
      <c r="ANZ22" s="8"/>
      <c r="AOA22" s="8"/>
      <c r="AOB22" s="8"/>
      <c r="AOC22" s="8"/>
      <c r="AOD22" s="9"/>
      <c r="AOE22" s="9"/>
      <c r="AOF22" s="8"/>
      <c r="AOG22" s="9"/>
      <c r="AOH22" s="8"/>
      <c r="AOI22" s="9"/>
      <c r="AOJ22" s="9"/>
      <c r="AOK22" s="8"/>
      <c r="AOL22" s="8"/>
      <c r="AOM22" s="8"/>
      <c r="AON22" s="8"/>
      <c r="AOO22" s="9"/>
      <c r="AOP22" s="9"/>
      <c r="AOQ22" s="8"/>
      <c r="AOR22" s="9"/>
      <c r="AOS22" s="8"/>
      <c r="AOT22" s="9"/>
      <c r="AOU22" s="9"/>
      <c r="AOV22" s="8"/>
      <c r="AOW22" s="8"/>
      <c r="AOX22" s="8"/>
      <c r="AOY22" s="8"/>
      <c r="AOZ22" s="9"/>
      <c r="APA22" s="9"/>
      <c r="APB22" s="8"/>
      <c r="APC22" s="9"/>
      <c r="APD22" s="8"/>
      <c r="APE22" s="9"/>
      <c r="APF22" s="9"/>
      <c r="APG22" s="8"/>
      <c r="APH22" s="8"/>
      <c r="API22" s="8"/>
      <c r="APJ22" s="8"/>
      <c r="APK22" s="9"/>
      <c r="APL22" s="9"/>
      <c r="APM22" s="8"/>
      <c r="APN22" s="9"/>
      <c r="APO22" s="8"/>
      <c r="APP22" s="9"/>
      <c r="APQ22" s="9"/>
      <c r="APR22" s="8"/>
      <c r="APS22" s="8"/>
      <c r="APT22" s="8"/>
      <c r="APU22" s="8"/>
      <c r="APV22" s="9"/>
      <c r="APW22" s="9"/>
      <c r="APX22" s="8"/>
      <c r="APY22" s="9"/>
      <c r="APZ22" s="8"/>
      <c r="AQA22" s="9"/>
      <c r="AQB22" s="9"/>
      <c r="AQC22" s="8"/>
      <c r="AQD22" s="8"/>
      <c r="AQE22" s="8"/>
      <c r="AQF22" s="8"/>
      <c r="AQG22" s="9"/>
      <c r="AQH22" s="9"/>
      <c r="AQI22" s="8"/>
      <c r="AQJ22" s="9"/>
      <c r="AQK22" s="8"/>
      <c r="AQL22" s="9"/>
      <c r="AQM22" s="9"/>
      <c r="AQN22" s="8"/>
      <c r="AQO22" s="8"/>
      <c r="AQP22" s="8"/>
      <c r="AQQ22" s="8"/>
      <c r="AQR22" s="9"/>
      <c r="AQS22" s="9"/>
      <c r="AQT22" s="8"/>
      <c r="AQU22" s="9"/>
      <c r="AQV22" s="8"/>
      <c r="AQW22" s="9"/>
      <c r="AQX22" s="9"/>
      <c r="AQY22" s="8"/>
      <c r="AQZ22" s="8"/>
      <c r="ARA22" s="8"/>
      <c r="ARB22" s="8"/>
      <c r="ARC22" s="9"/>
      <c r="ARD22" s="9"/>
      <c r="ARE22" s="8"/>
      <c r="ARF22" s="9"/>
      <c r="ARG22" s="8"/>
      <c r="ARH22" s="9"/>
      <c r="ARI22" s="9"/>
      <c r="ARJ22" s="8"/>
      <c r="ARK22" s="8"/>
      <c r="ARL22" s="8"/>
      <c r="ARM22" s="8"/>
      <c r="ARN22" s="9"/>
      <c r="ARO22" s="9"/>
      <c r="ARP22" s="8"/>
      <c r="ARQ22" s="9"/>
      <c r="ARR22" s="8"/>
      <c r="ARS22" s="9"/>
      <c r="ART22" s="9"/>
      <c r="ARU22" s="8"/>
      <c r="ARV22" s="8"/>
      <c r="ARW22" s="8"/>
      <c r="ARX22" s="8"/>
      <c r="ARY22" s="9"/>
      <c r="ARZ22" s="9"/>
      <c r="ASA22" s="8"/>
      <c r="ASB22" s="9"/>
      <c r="ASC22" s="8"/>
      <c r="ASD22" s="9"/>
      <c r="ASE22" s="9"/>
      <c r="ASF22" s="8"/>
      <c r="ASG22" s="8"/>
      <c r="ASH22" s="8"/>
      <c r="ASI22" s="8"/>
      <c r="ASJ22" s="9"/>
      <c r="ASK22" s="9"/>
      <c r="ASL22" s="8"/>
      <c r="ASM22" s="9"/>
      <c r="ASN22" s="8"/>
      <c r="ASO22" s="9"/>
      <c r="ASP22" s="9"/>
      <c r="ASQ22" s="8"/>
      <c r="ASR22" s="8"/>
      <c r="ASS22" s="8"/>
      <c r="AST22" s="8"/>
      <c r="ASU22" s="9"/>
      <c r="ASV22" s="9"/>
      <c r="ASW22" s="8"/>
      <c r="ASX22" s="9"/>
      <c r="ASY22" s="8"/>
      <c r="ASZ22" s="9"/>
      <c r="ATA22" s="9"/>
      <c r="ATB22" s="8"/>
      <c r="ATC22" s="8"/>
      <c r="ATD22" s="8"/>
      <c r="ATE22" s="8"/>
      <c r="ATF22" s="9"/>
      <c r="ATG22" s="9"/>
      <c r="ATH22" s="8"/>
      <c r="ATI22" s="9"/>
      <c r="ATJ22" s="8"/>
      <c r="ATK22" s="9"/>
      <c r="ATL22" s="9"/>
      <c r="ATM22" s="8"/>
      <c r="ATN22" s="8"/>
      <c r="ATO22" s="8"/>
      <c r="ATP22" s="8"/>
      <c r="ATQ22" s="9"/>
      <c r="ATR22" s="9"/>
      <c r="ATS22" s="8"/>
      <c r="ATT22" s="9"/>
      <c r="ATU22" s="8"/>
      <c r="ATV22" s="9"/>
      <c r="ATW22" s="9"/>
      <c r="ATX22" s="8"/>
      <c r="ATY22" s="8"/>
      <c r="ATZ22" s="8"/>
      <c r="AUA22" s="8"/>
      <c r="AUB22" s="9"/>
      <c r="AUC22" s="9"/>
      <c r="AUD22" s="8"/>
      <c r="AUE22" s="9"/>
      <c r="AUF22" s="8"/>
      <c r="AUG22" s="9"/>
      <c r="AUH22" s="9"/>
      <c r="AUI22" s="8"/>
      <c r="AUJ22" s="8"/>
      <c r="AUK22" s="8"/>
      <c r="AUL22" s="8"/>
      <c r="AUM22" s="9"/>
      <c r="AUN22" s="9"/>
      <c r="AUO22" s="8"/>
      <c r="AUP22" s="9"/>
      <c r="AUQ22" s="8"/>
      <c r="AUR22" s="9"/>
      <c r="AUS22" s="9"/>
      <c r="AUT22" s="8"/>
      <c r="AUU22" s="8"/>
      <c r="AUV22" s="8"/>
      <c r="AUW22" s="8"/>
      <c r="AUX22" s="9"/>
      <c r="AUY22" s="9"/>
      <c r="AUZ22" s="8"/>
      <c r="AVA22" s="9"/>
      <c r="AVB22" s="8"/>
      <c r="AVC22" s="9"/>
      <c r="AVD22" s="9"/>
      <c r="AVE22" s="8"/>
      <c r="AVF22" s="8"/>
      <c r="AVG22" s="8"/>
      <c r="AVH22" s="8"/>
      <c r="AVI22" s="9"/>
      <c r="AVJ22" s="9"/>
      <c r="AVK22" s="8"/>
      <c r="AVL22" s="9"/>
      <c r="AVM22" s="8"/>
      <c r="AVN22" s="9"/>
      <c r="AVO22" s="9"/>
      <c r="AVP22" s="8"/>
      <c r="AVQ22" s="8"/>
      <c r="AVR22" s="8"/>
      <c r="AVS22" s="8"/>
      <c r="AVT22" s="9"/>
      <c r="AVU22" s="9"/>
      <c r="AVV22" s="8"/>
      <c r="AVW22" s="9"/>
      <c r="AVX22" s="8"/>
      <c r="AVY22" s="9"/>
      <c r="AVZ22" s="9"/>
      <c r="AWA22" s="8"/>
      <c r="AWB22" s="8"/>
      <c r="AWC22" s="8"/>
      <c r="AWD22" s="8"/>
      <c r="AWE22" s="9"/>
      <c r="AWF22" s="9"/>
      <c r="AWG22" s="8"/>
      <c r="AWH22" s="9"/>
      <c r="AWI22" s="8"/>
      <c r="AWJ22" s="9"/>
      <c r="AWK22" s="9"/>
      <c r="AWL22" s="8"/>
      <c r="AWM22" s="8"/>
      <c r="AWN22" s="8"/>
      <c r="AWO22" s="8"/>
      <c r="AWP22" s="9"/>
      <c r="AWQ22" s="9"/>
      <c r="AWR22" s="8"/>
      <c r="AWS22" s="9"/>
      <c r="AWT22" s="8"/>
      <c r="AWU22" s="9"/>
      <c r="AWV22" s="9"/>
      <c r="AWW22" s="8"/>
      <c r="AWX22" s="8"/>
      <c r="AWY22" s="8"/>
      <c r="AWZ22" s="8"/>
      <c r="AXA22" s="9"/>
      <c r="AXB22" s="9"/>
      <c r="AXC22" s="8"/>
      <c r="AXD22" s="9"/>
      <c r="AXE22" s="8"/>
      <c r="AXF22" s="9"/>
      <c r="AXG22" s="9"/>
      <c r="AXH22" s="8"/>
      <c r="AXI22" s="8"/>
      <c r="AXJ22" s="8"/>
      <c r="AXK22" s="8"/>
      <c r="AXL22" s="9"/>
      <c r="AXM22" s="9"/>
      <c r="AXN22" s="8"/>
      <c r="AXO22" s="9"/>
      <c r="AXP22" s="8"/>
      <c r="AXQ22" s="9"/>
      <c r="AXR22" s="9"/>
      <c r="AXS22" s="8"/>
      <c r="AXT22" s="8"/>
      <c r="AXU22" s="8"/>
      <c r="AXV22" s="8"/>
      <c r="AXW22" s="9"/>
      <c r="AXX22" s="9"/>
      <c r="AXY22" s="8"/>
      <c r="AXZ22" s="9"/>
      <c r="AYA22" s="8"/>
      <c r="AYB22" s="9"/>
      <c r="AYC22" s="9"/>
      <c r="AYD22" s="8"/>
      <c r="AYE22" s="8"/>
      <c r="AYF22" s="8"/>
      <c r="AYG22" s="8"/>
      <c r="AYH22" s="9"/>
      <c r="AYI22" s="9"/>
      <c r="AYJ22" s="8"/>
      <c r="AYK22" s="9"/>
      <c r="AYL22" s="8"/>
      <c r="AYM22" s="9"/>
      <c r="AYN22" s="9"/>
      <c r="AYO22" s="8"/>
      <c r="AYP22" s="8"/>
      <c r="AYQ22" s="8"/>
      <c r="AYR22" s="8"/>
      <c r="AYS22" s="9"/>
      <c r="AYT22" s="9"/>
      <c r="AYU22" s="8"/>
      <c r="AYV22" s="9"/>
      <c r="AYW22" s="8"/>
      <c r="AYX22" s="9"/>
      <c r="AYY22" s="9"/>
      <c r="AYZ22" s="8"/>
      <c r="AZA22" s="8"/>
      <c r="AZB22" s="8"/>
      <c r="AZC22" s="8"/>
      <c r="AZD22" s="9"/>
      <c r="AZE22" s="9"/>
      <c r="AZF22" s="8"/>
      <c r="AZG22" s="9"/>
      <c r="AZH22" s="8"/>
      <c r="AZI22" s="9"/>
      <c r="AZJ22" s="9"/>
      <c r="AZK22" s="8"/>
      <c r="AZL22" s="8"/>
      <c r="AZM22" s="8"/>
      <c r="AZN22" s="8"/>
      <c r="AZO22" s="9"/>
      <c r="AZP22" s="9"/>
      <c r="AZQ22" s="8"/>
      <c r="AZR22" s="9"/>
      <c r="AZS22" s="8"/>
      <c r="AZT22" s="9"/>
      <c r="AZU22" s="9"/>
      <c r="AZV22" s="8"/>
      <c r="AZW22" s="8"/>
      <c r="AZX22" s="8"/>
      <c r="AZY22" s="8"/>
      <c r="AZZ22" s="9"/>
      <c r="BAA22" s="9"/>
      <c r="BAB22" s="8"/>
      <c r="BAC22" s="9"/>
      <c r="BAD22" s="8"/>
      <c r="BAE22" s="9"/>
      <c r="BAF22" s="9"/>
      <c r="BAG22" s="8"/>
      <c r="BAH22" s="8"/>
      <c r="BAI22" s="8"/>
      <c r="BAJ22" s="8"/>
      <c r="BAK22" s="9"/>
      <c r="BAL22" s="9"/>
      <c r="BAM22" s="8"/>
      <c r="BAN22" s="9"/>
      <c r="BAO22" s="8"/>
      <c r="BAP22" s="9"/>
      <c r="BAQ22" s="9"/>
      <c r="BAR22" s="8"/>
      <c r="BAS22" s="8"/>
      <c r="BAT22" s="8"/>
      <c r="BAU22" s="8"/>
      <c r="BAV22" s="9"/>
      <c r="BAW22" s="9"/>
      <c r="BAX22" s="8"/>
      <c r="BAY22" s="9"/>
      <c r="BAZ22" s="8"/>
      <c r="BBA22" s="9"/>
      <c r="BBB22" s="9"/>
      <c r="BBC22" s="8"/>
      <c r="BBD22" s="8"/>
      <c r="BBE22" s="8"/>
      <c r="BBF22" s="8"/>
      <c r="BBG22" s="9"/>
      <c r="BBH22" s="9"/>
      <c r="BBI22" s="8"/>
      <c r="BBJ22" s="9"/>
      <c r="BBK22" s="8"/>
      <c r="BBL22" s="9"/>
      <c r="BBM22" s="9"/>
      <c r="BBN22" s="8"/>
      <c r="BBO22" s="8"/>
      <c r="BBP22" s="8"/>
      <c r="BBQ22" s="8"/>
      <c r="BBR22" s="9"/>
      <c r="BBS22" s="9"/>
      <c r="BBT22" s="8"/>
      <c r="BBU22" s="9"/>
      <c r="BBV22" s="8"/>
      <c r="BBW22" s="9"/>
      <c r="BBX22" s="9"/>
      <c r="BBY22" s="8"/>
      <c r="BBZ22" s="8"/>
      <c r="BCA22" s="8"/>
      <c r="BCB22" s="8"/>
      <c r="BCC22" s="9"/>
      <c r="BCD22" s="9"/>
      <c r="BCE22" s="8"/>
      <c r="BCF22" s="9"/>
      <c r="BCG22" s="8"/>
      <c r="BCH22" s="9"/>
      <c r="BCI22" s="9"/>
      <c r="BCJ22" s="8"/>
      <c r="BCK22" s="8"/>
      <c r="BCL22" s="8"/>
      <c r="BCM22" s="8"/>
      <c r="BCN22" s="9"/>
      <c r="BCO22" s="9"/>
      <c r="BCP22" s="8"/>
      <c r="BCQ22" s="9"/>
      <c r="BCR22" s="8"/>
      <c r="BCS22" s="9"/>
      <c r="BCT22" s="9"/>
      <c r="BCU22" s="8"/>
      <c r="BCV22" s="8"/>
      <c r="BCW22" s="8"/>
      <c r="BCX22" s="8"/>
      <c r="BCY22" s="9"/>
      <c r="BCZ22" s="9"/>
      <c r="BDA22" s="8"/>
      <c r="BDB22" s="9"/>
      <c r="BDC22" s="8"/>
      <c r="BDD22" s="9"/>
      <c r="BDE22" s="9"/>
      <c r="BDF22" s="8"/>
      <c r="BDG22" s="8"/>
      <c r="BDH22" s="8"/>
      <c r="BDI22" s="8"/>
      <c r="BDJ22" s="9"/>
      <c r="BDK22" s="9"/>
      <c r="BDL22" s="8"/>
      <c r="BDM22" s="9"/>
      <c r="BDN22" s="8"/>
      <c r="BDO22" s="9"/>
      <c r="BDP22" s="9"/>
      <c r="BDQ22" s="8"/>
      <c r="BDR22" s="8"/>
      <c r="BDS22" s="8"/>
      <c r="BDT22" s="8"/>
      <c r="BDU22" s="9"/>
      <c r="BDV22" s="9"/>
      <c r="BDW22" s="8"/>
      <c r="BDX22" s="9"/>
      <c r="BDY22" s="8"/>
      <c r="BDZ22" s="9"/>
      <c r="BEA22" s="9"/>
      <c r="BEB22" s="8"/>
      <c r="BEC22" s="8"/>
      <c r="BED22" s="8"/>
      <c r="BEE22" s="8"/>
      <c r="BEF22" s="9"/>
      <c r="BEG22" s="9"/>
      <c r="BEH22" s="8"/>
      <c r="BEI22" s="9"/>
      <c r="BEJ22" s="8"/>
      <c r="BEK22" s="9"/>
      <c r="BEL22" s="9"/>
      <c r="BEM22" s="8"/>
      <c r="BEN22" s="8"/>
      <c r="BEO22" s="8"/>
      <c r="BEP22" s="8"/>
      <c r="BEQ22" s="9"/>
      <c r="BER22" s="9"/>
      <c r="BES22" s="8"/>
      <c r="BET22" s="9"/>
      <c r="BEU22" s="8"/>
      <c r="BEV22" s="9"/>
      <c r="BEW22" s="9"/>
      <c r="BEX22" s="8"/>
      <c r="BEY22" s="8"/>
      <c r="BEZ22" s="8"/>
      <c r="BFA22" s="8"/>
      <c r="BFB22" s="9"/>
      <c r="BFC22" s="9"/>
      <c r="BFD22" s="8"/>
      <c r="BFE22" s="9"/>
      <c r="BFF22" s="8"/>
      <c r="BFG22" s="9"/>
      <c r="BFH22" s="9"/>
      <c r="BFI22" s="8"/>
      <c r="BFJ22" s="8"/>
      <c r="BFK22" s="8"/>
      <c r="BFL22" s="8"/>
      <c r="BFM22" s="9"/>
      <c r="BFN22" s="9"/>
      <c r="BFO22" s="8"/>
      <c r="BFP22" s="9"/>
      <c r="BFQ22" s="8"/>
      <c r="BFR22" s="9"/>
      <c r="BFS22" s="9"/>
      <c r="BFT22" s="8"/>
      <c r="BFU22" s="8"/>
      <c r="BFV22" s="8"/>
      <c r="BFW22" s="8"/>
      <c r="BFX22" s="9"/>
      <c r="BFY22" s="9"/>
      <c r="BFZ22" s="8"/>
      <c r="BGA22" s="9"/>
      <c r="BGB22" s="8"/>
      <c r="BGC22" s="9"/>
      <c r="BGD22" s="9"/>
      <c r="BGE22" s="8"/>
      <c r="BGF22" s="8"/>
      <c r="BGG22" s="8"/>
      <c r="BGH22" s="8"/>
      <c r="BGI22" s="9"/>
      <c r="BGJ22" s="9"/>
      <c r="BGK22" s="8"/>
      <c r="BGL22" s="9"/>
      <c r="BGM22" s="8"/>
      <c r="BGN22" s="9"/>
      <c r="BGO22" s="9"/>
      <c r="BGP22" s="8"/>
      <c r="BGQ22" s="8"/>
      <c r="BGR22" s="8"/>
      <c r="BGS22" s="8"/>
      <c r="BGT22" s="9"/>
      <c r="BGU22" s="9"/>
      <c r="BGV22" s="8"/>
      <c r="BGW22" s="9"/>
      <c r="BGX22" s="8"/>
      <c r="BGY22" s="9"/>
      <c r="BGZ22" s="9"/>
      <c r="BHA22" s="8"/>
      <c r="BHB22" s="8"/>
      <c r="BHC22" s="8"/>
      <c r="BHD22" s="8"/>
      <c r="BHE22" s="9"/>
      <c r="BHF22" s="9"/>
      <c r="BHG22" s="8"/>
      <c r="BHH22" s="9"/>
      <c r="BHI22" s="8"/>
      <c r="BHJ22" s="9"/>
      <c r="BHK22" s="9"/>
      <c r="BHL22" s="8"/>
      <c r="BHM22" s="8"/>
      <c r="BHN22" s="8"/>
      <c r="BHO22" s="8"/>
      <c r="BHP22" s="9"/>
      <c r="BHQ22" s="9"/>
      <c r="BHR22" s="8"/>
      <c r="BHS22" s="9"/>
      <c r="BHT22" s="8"/>
      <c r="BHU22" s="9"/>
      <c r="BHV22" s="9"/>
      <c r="BHW22" s="8"/>
      <c r="BHX22" s="8"/>
      <c r="BHY22" s="8"/>
      <c r="BHZ22" s="8"/>
      <c r="BIA22" s="9"/>
      <c r="BIB22" s="9"/>
      <c r="BIC22" s="8"/>
      <c r="BID22" s="9"/>
      <c r="BIE22" s="8"/>
      <c r="BIF22" s="9"/>
      <c r="BIG22" s="9"/>
      <c r="BIH22" s="8"/>
      <c r="BII22" s="8"/>
      <c r="BIJ22" s="8"/>
      <c r="BIK22" s="8"/>
      <c r="BIL22" s="9"/>
      <c r="BIM22" s="9"/>
      <c r="BIN22" s="8"/>
      <c r="BIO22" s="9"/>
      <c r="BIP22" s="8"/>
      <c r="BIQ22" s="9"/>
      <c r="BIR22" s="9"/>
      <c r="BIS22" s="8"/>
      <c r="BIT22" s="8"/>
      <c r="BIU22" s="8"/>
      <c r="BIV22" s="8"/>
      <c r="BIW22" s="9"/>
      <c r="BIX22" s="9"/>
      <c r="BIY22" s="8"/>
      <c r="BIZ22" s="9"/>
      <c r="BJA22" s="8"/>
      <c r="BJB22" s="9"/>
      <c r="BJC22" s="9"/>
      <c r="BJD22" s="8"/>
      <c r="BJE22" s="8"/>
      <c r="BJF22" s="8"/>
      <c r="BJG22" s="8"/>
      <c r="BJH22" s="9"/>
      <c r="BJI22" s="9"/>
      <c r="BJJ22" s="8"/>
      <c r="BJK22" s="9"/>
      <c r="BJL22" s="8"/>
      <c r="BJM22" s="9"/>
      <c r="BJN22" s="9"/>
      <c r="BJO22" s="8"/>
      <c r="BJP22" s="8"/>
      <c r="BJQ22" s="8"/>
      <c r="BJR22" s="8"/>
      <c r="BJS22" s="9"/>
      <c r="BJT22" s="9"/>
      <c r="BJU22" s="8"/>
      <c r="BJV22" s="9"/>
      <c r="BJW22" s="8"/>
      <c r="BJX22" s="9"/>
      <c r="BJY22" s="9"/>
      <c r="BJZ22" s="8"/>
      <c r="BKA22" s="8"/>
      <c r="BKB22" s="8"/>
      <c r="BKC22" s="8"/>
      <c r="BKD22" s="9"/>
      <c r="BKE22" s="9"/>
      <c r="BKF22" s="8"/>
      <c r="BKG22" s="9"/>
      <c r="BKH22" s="8"/>
      <c r="BKI22" s="9"/>
      <c r="BKJ22" s="9"/>
      <c r="BKK22" s="8"/>
      <c r="BKL22" s="8"/>
      <c r="BKM22" s="8"/>
      <c r="BKN22" s="8"/>
      <c r="BKO22" s="9"/>
      <c r="BKP22" s="9"/>
      <c r="BKQ22" s="8"/>
      <c r="BKR22" s="9"/>
      <c r="BKS22" s="8"/>
      <c r="BKT22" s="9"/>
      <c r="BKU22" s="9"/>
      <c r="BKV22" s="8"/>
      <c r="BKW22" s="8"/>
      <c r="BKX22" s="8"/>
      <c r="BKY22" s="8"/>
      <c r="BKZ22" s="9"/>
      <c r="BLA22" s="9"/>
      <c r="BLB22" s="8"/>
      <c r="BLC22" s="9"/>
      <c r="BLD22" s="8"/>
      <c r="BLE22" s="9"/>
      <c r="BLF22" s="9"/>
      <c r="BLG22" s="8"/>
      <c r="BLH22" s="8"/>
      <c r="BLI22" s="8"/>
      <c r="BLJ22" s="8"/>
      <c r="BLK22" s="9"/>
      <c r="BLL22" s="9"/>
      <c r="BLM22" s="8"/>
      <c r="BLN22" s="9"/>
      <c r="BLO22" s="8"/>
      <c r="BLP22" s="9"/>
      <c r="BLQ22" s="9"/>
      <c r="BLR22" s="8"/>
      <c r="BLS22" s="8"/>
      <c r="BLT22" s="8"/>
      <c r="BLU22" s="8"/>
      <c r="BLV22" s="9"/>
      <c r="BLW22" s="9"/>
      <c r="BLX22" s="8"/>
      <c r="BLY22" s="9"/>
      <c r="BLZ22" s="8"/>
      <c r="BMA22" s="9"/>
      <c r="BMB22" s="9"/>
      <c r="BMC22" s="8"/>
      <c r="BMD22" s="8"/>
      <c r="BME22" s="8"/>
      <c r="BMF22" s="8"/>
      <c r="BMG22" s="9"/>
      <c r="BMH22" s="9"/>
      <c r="BMI22" s="8"/>
      <c r="BMJ22" s="9"/>
      <c r="BMK22" s="8"/>
      <c r="BML22" s="9"/>
      <c r="BMM22" s="9"/>
      <c r="BMN22" s="8"/>
      <c r="BMO22" s="8"/>
      <c r="BMP22" s="8"/>
      <c r="BMQ22" s="8"/>
      <c r="BMR22" s="9"/>
      <c r="BMS22" s="9"/>
      <c r="BMT22" s="8"/>
      <c r="BMU22" s="9"/>
      <c r="BMV22" s="8"/>
      <c r="BMW22" s="9"/>
      <c r="BMX22" s="9"/>
      <c r="BMY22" s="8"/>
      <c r="BMZ22" s="8"/>
      <c r="BNA22" s="8"/>
      <c r="BNB22" s="8"/>
      <c r="BNC22" s="9"/>
      <c r="BND22" s="9"/>
      <c r="BNE22" s="8"/>
      <c r="BNF22" s="9"/>
      <c r="BNG22" s="8"/>
      <c r="BNH22" s="9"/>
      <c r="BNI22" s="9"/>
      <c r="BNJ22" s="8"/>
      <c r="BNK22" s="8"/>
      <c r="BNL22" s="8"/>
      <c r="BNM22" s="8"/>
      <c r="BNN22" s="9"/>
      <c r="BNO22" s="9"/>
      <c r="BNP22" s="8"/>
      <c r="BNQ22" s="9"/>
      <c r="BNR22" s="8"/>
      <c r="BNS22" s="9"/>
      <c r="BNT22" s="9"/>
      <c r="BNU22" s="8"/>
      <c r="BNV22" s="8"/>
      <c r="BNW22" s="8"/>
      <c r="BNX22" s="8"/>
      <c r="BNY22" s="9"/>
      <c r="BNZ22" s="9"/>
      <c r="BOA22" s="8"/>
      <c r="BOB22" s="9"/>
      <c r="BOC22" s="8"/>
      <c r="BOD22" s="9"/>
      <c r="BOE22" s="9"/>
      <c r="BOF22" s="8"/>
      <c r="BOG22" s="8"/>
      <c r="BOH22" s="8"/>
      <c r="BOI22" s="8"/>
      <c r="BOJ22" s="9"/>
      <c r="BOK22" s="9"/>
      <c r="BOL22" s="8"/>
      <c r="BOM22" s="9"/>
      <c r="BON22" s="8"/>
      <c r="BOO22" s="9"/>
      <c r="BOP22" s="9"/>
      <c r="BOQ22" s="8"/>
      <c r="BOR22" s="8"/>
      <c r="BOS22" s="8"/>
      <c r="BOT22" s="8"/>
      <c r="BOU22" s="9"/>
      <c r="BOV22" s="9"/>
      <c r="BOW22" s="8"/>
      <c r="BOX22" s="9"/>
      <c r="BOY22" s="8"/>
      <c r="BOZ22" s="9"/>
      <c r="BPA22" s="9"/>
      <c r="BPB22" s="8"/>
      <c r="BPC22" s="8"/>
      <c r="BPD22" s="8"/>
      <c r="BPE22" s="8"/>
      <c r="BPF22" s="9"/>
      <c r="BPG22" s="9"/>
      <c r="BPH22" s="8"/>
      <c r="BPI22" s="9"/>
      <c r="BPJ22" s="8"/>
      <c r="BPK22" s="9"/>
      <c r="BPL22" s="9"/>
      <c r="BPM22" s="8"/>
      <c r="BPN22" s="8"/>
      <c r="BPO22" s="8"/>
      <c r="BPP22" s="8"/>
      <c r="BPQ22" s="9"/>
      <c r="BPR22" s="9"/>
      <c r="BPS22" s="8"/>
      <c r="BPT22" s="9"/>
      <c r="BPU22" s="8"/>
      <c r="BPV22" s="9"/>
      <c r="BPW22" s="9"/>
      <c r="BPX22" s="8"/>
      <c r="BPY22" s="8"/>
      <c r="BPZ22" s="8"/>
      <c r="BQA22" s="8"/>
      <c r="BQB22" s="9"/>
      <c r="BQC22" s="9"/>
      <c r="BQD22" s="8"/>
      <c r="BQE22" s="9"/>
      <c r="BQF22" s="8"/>
      <c r="BQG22" s="9"/>
      <c r="BQH22" s="9"/>
      <c r="BQI22" s="8"/>
      <c r="BQJ22" s="8"/>
      <c r="BQK22" s="8"/>
      <c r="BQL22" s="8"/>
      <c r="BQM22" s="9"/>
      <c r="BQN22" s="9"/>
      <c r="BQO22" s="8"/>
      <c r="BQP22" s="9"/>
      <c r="BQQ22" s="8"/>
      <c r="BQR22" s="9"/>
      <c r="BQS22" s="9"/>
      <c r="BQT22" s="8"/>
      <c r="BQU22" s="8"/>
      <c r="BQV22" s="8"/>
      <c r="BQW22" s="8"/>
      <c r="BQX22" s="9"/>
      <c r="BQY22" s="9"/>
      <c r="BQZ22" s="8"/>
      <c r="BRA22" s="9"/>
      <c r="BRB22" s="8"/>
      <c r="BRC22" s="9"/>
      <c r="BRD22" s="9"/>
      <c r="BRE22" s="8"/>
      <c r="BRF22" s="8"/>
      <c r="BRG22" s="8"/>
      <c r="BRH22" s="8"/>
      <c r="BRI22" s="9"/>
      <c r="BRJ22" s="9"/>
      <c r="BRK22" s="8"/>
      <c r="BRL22" s="9"/>
      <c r="BRM22" s="8"/>
      <c r="BRN22" s="9"/>
      <c r="BRO22" s="9"/>
      <c r="BRP22" s="8"/>
      <c r="BRQ22" s="8"/>
      <c r="BRR22" s="8"/>
      <c r="BRS22" s="8"/>
      <c r="BRT22" s="9"/>
      <c r="BRU22" s="9"/>
      <c r="BRV22" s="8"/>
      <c r="BRW22" s="9"/>
      <c r="BRX22" s="8"/>
      <c r="BRY22" s="9"/>
      <c r="BRZ22" s="9"/>
      <c r="BSA22" s="8"/>
      <c r="BSB22" s="8"/>
      <c r="BSC22" s="8"/>
      <c r="BSD22" s="8"/>
      <c r="BSE22" s="9"/>
      <c r="BSF22" s="9"/>
      <c r="BSG22" s="8"/>
      <c r="BSH22" s="9"/>
      <c r="BSI22" s="8"/>
      <c r="BSJ22" s="9"/>
      <c r="BSK22" s="9"/>
      <c r="BSL22" s="8"/>
      <c r="BSM22" s="8"/>
      <c r="BSN22" s="8"/>
      <c r="BSO22" s="8"/>
      <c r="BSP22" s="9"/>
      <c r="BSQ22" s="9"/>
      <c r="BSR22" s="8"/>
      <c r="BSS22" s="9"/>
      <c r="BST22" s="8"/>
      <c r="BSU22" s="9"/>
      <c r="BSV22" s="9"/>
      <c r="BSW22" s="8"/>
      <c r="BSX22" s="8"/>
      <c r="BSY22" s="8"/>
      <c r="BSZ22" s="8"/>
      <c r="BTA22" s="9"/>
      <c r="BTB22" s="9"/>
      <c r="BTC22" s="8"/>
      <c r="BTD22" s="9"/>
      <c r="BTE22" s="8"/>
      <c r="BTF22" s="9"/>
      <c r="BTG22" s="9"/>
      <c r="BTH22" s="8"/>
      <c r="BTI22" s="8"/>
      <c r="BTJ22" s="8"/>
      <c r="BTK22" s="8"/>
      <c r="BTL22" s="9"/>
      <c r="BTM22" s="9"/>
      <c r="BTN22" s="8"/>
      <c r="BTO22" s="9"/>
      <c r="BTP22" s="8"/>
      <c r="BTQ22" s="9"/>
      <c r="BTR22" s="9"/>
      <c r="BTS22" s="8"/>
      <c r="BTT22" s="8"/>
      <c r="BTU22" s="8"/>
      <c r="BTV22" s="8"/>
      <c r="BTW22" s="9"/>
      <c r="BTX22" s="9"/>
      <c r="BTY22" s="8"/>
      <c r="BTZ22" s="9"/>
      <c r="BUA22" s="8"/>
      <c r="BUB22" s="9"/>
      <c r="BUC22" s="9"/>
      <c r="BUD22" s="8"/>
      <c r="BUE22" s="8"/>
      <c r="BUF22" s="8"/>
      <c r="BUG22" s="8"/>
      <c r="BUH22" s="9"/>
      <c r="BUI22" s="9"/>
      <c r="BUJ22" s="8"/>
      <c r="BUK22" s="9"/>
      <c r="BUL22" s="8"/>
      <c r="BUM22" s="9"/>
      <c r="BUN22" s="9"/>
      <c r="BUO22" s="8"/>
      <c r="BUP22" s="8"/>
      <c r="BUQ22" s="8"/>
      <c r="BUR22" s="8"/>
      <c r="BUS22" s="9"/>
      <c r="BUT22" s="9"/>
      <c r="BUU22" s="8"/>
      <c r="BUV22" s="9"/>
      <c r="BUW22" s="8"/>
      <c r="BUX22" s="9"/>
      <c r="BUY22" s="9"/>
      <c r="BUZ22" s="8"/>
      <c r="BVA22" s="8"/>
      <c r="BVB22" s="8"/>
      <c r="BVC22" s="8"/>
      <c r="BVD22" s="9"/>
      <c r="BVE22" s="9"/>
      <c r="BVF22" s="8"/>
      <c r="BVG22" s="9"/>
      <c r="BVH22" s="8"/>
      <c r="BVI22" s="9"/>
      <c r="BVJ22" s="9"/>
      <c r="BVK22" s="8"/>
      <c r="BVL22" s="8"/>
      <c r="BVM22" s="8"/>
      <c r="BVN22" s="8"/>
      <c r="BVO22" s="9"/>
      <c r="BVP22" s="9"/>
      <c r="BVQ22" s="8"/>
      <c r="BVR22" s="9"/>
      <c r="BVS22" s="8"/>
      <c r="BVT22" s="9"/>
      <c r="BVU22" s="9"/>
      <c r="BVV22" s="8"/>
      <c r="BVW22" s="8"/>
      <c r="BVX22" s="8"/>
      <c r="BVY22" s="8"/>
      <c r="BVZ22" s="9"/>
      <c r="BWA22" s="9"/>
      <c r="BWB22" s="8"/>
      <c r="BWC22" s="9"/>
      <c r="BWD22" s="8"/>
      <c r="BWE22" s="9"/>
      <c r="BWF22" s="9"/>
      <c r="BWG22" s="8"/>
      <c r="BWH22" s="8"/>
      <c r="BWI22" s="8"/>
      <c r="BWJ22" s="8"/>
      <c r="BWK22" s="9"/>
      <c r="BWL22" s="9"/>
      <c r="BWM22" s="8"/>
      <c r="BWN22" s="9"/>
      <c r="BWO22" s="8"/>
      <c r="BWP22" s="9"/>
      <c r="BWQ22" s="9"/>
      <c r="BWR22" s="8"/>
      <c r="BWS22" s="8"/>
      <c r="BWT22" s="8"/>
      <c r="BWU22" s="8"/>
      <c r="BWV22" s="9"/>
      <c r="BWW22" s="9"/>
      <c r="BWX22" s="8"/>
      <c r="BWY22" s="9"/>
      <c r="BWZ22" s="8"/>
      <c r="BXA22" s="9"/>
      <c r="BXB22" s="9"/>
      <c r="BXC22" s="8"/>
      <c r="BXD22" s="8"/>
      <c r="BXE22" s="8"/>
      <c r="BXF22" s="8"/>
      <c r="BXG22" s="9"/>
      <c r="BXH22" s="9"/>
      <c r="BXI22" s="8"/>
      <c r="BXJ22" s="9"/>
      <c r="BXK22" s="8"/>
      <c r="BXL22" s="9"/>
      <c r="BXM22" s="9"/>
      <c r="BXN22" s="8"/>
      <c r="BXO22" s="8"/>
      <c r="BXP22" s="8"/>
      <c r="BXQ22" s="8"/>
      <c r="BXR22" s="9"/>
      <c r="BXS22" s="9"/>
      <c r="BXT22" s="8"/>
      <c r="BXU22" s="9"/>
      <c r="BXV22" s="8"/>
      <c r="BXW22" s="9"/>
      <c r="BXX22" s="9"/>
      <c r="BXY22" s="8"/>
      <c r="BXZ22" s="8"/>
      <c r="BYA22" s="8"/>
      <c r="BYB22" s="8"/>
      <c r="BYC22" s="9"/>
      <c r="BYD22" s="9"/>
      <c r="BYE22" s="8"/>
      <c r="BYF22" s="9"/>
      <c r="BYG22" s="8"/>
      <c r="BYH22" s="9"/>
      <c r="BYI22" s="9"/>
      <c r="BYJ22" s="8"/>
      <c r="BYK22" s="8"/>
      <c r="BYL22" s="8"/>
      <c r="BYM22" s="8"/>
      <c r="BYN22" s="9"/>
      <c r="BYO22" s="9"/>
      <c r="BYP22" s="8"/>
      <c r="BYQ22" s="9"/>
      <c r="BYR22" s="8"/>
      <c r="BYS22" s="9"/>
      <c r="BYT22" s="9"/>
      <c r="BYU22" s="8"/>
      <c r="BYV22" s="8"/>
      <c r="BYW22" s="8"/>
      <c r="BYX22" s="8"/>
      <c r="BYY22" s="9"/>
      <c r="BYZ22" s="9"/>
      <c r="BZA22" s="8"/>
      <c r="BZB22" s="9"/>
      <c r="BZC22" s="8"/>
      <c r="BZD22" s="9"/>
      <c r="BZE22" s="9"/>
      <c r="BZF22" s="8"/>
      <c r="BZG22" s="8"/>
      <c r="BZH22" s="8"/>
      <c r="BZI22" s="8"/>
      <c r="BZJ22" s="9"/>
      <c r="BZK22" s="9"/>
      <c r="BZL22" s="8"/>
      <c r="BZM22" s="9"/>
      <c r="BZN22" s="8"/>
      <c r="BZO22" s="9"/>
      <c r="BZP22" s="9"/>
      <c r="BZQ22" s="8"/>
      <c r="BZR22" s="8"/>
      <c r="BZS22" s="8"/>
      <c r="BZT22" s="8"/>
      <c r="BZU22" s="9"/>
      <c r="BZV22" s="9"/>
      <c r="BZW22" s="8"/>
      <c r="BZX22" s="9"/>
      <c r="BZY22" s="8"/>
      <c r="BZZ22" s="9"/>
      <c r="CAA22" s="9"/>
      <c r="CAB22" s="8"/>
      <c r="CAC22" s="8"/>
      <c r="CAD22" s="8"/>
      <c r="CAE22" s="8"/>
      <c r="CAF22" s="9"/>
      <c r="CAG22" s="9"/>
      <c r="CAH22" s="8"/>
      <c r="CAI22" s="9"/>
      <c r="CAJ22" s="8"/>
      <c r="CAK22" s="9"/>
      <c r="CAL22" s="9"/>
      <c r="CAM22" s="8"/>
      <c r="CAN22" s="8"/>
      <c r="CAO22" s="8"/>
      <c r="CAP22" s="8"/>
      <c r="CAQ22" s="9"/>
      <c r="CAR22" s="9"/>
      <c r="CAS22" s="8"/>
      <c r="CAT22" s="9"/>
      <c r="CAU22" s="8"/>
      <c r="CAV22" s="9"/>
      <c r="CAW22" s="9"/>
      <c r="CAX22" s="8"/>
      <c r="CAY22" s="8"/>
      <c r="CAZ22" s="8"/>
      <c r="CBA22" s="8"/>
      <c r="CBB22" s="9"/>
      <c r="CBC22" s="9"/>
      <c r="CBD22" s="8"/>
      <c r="CBE22" s="9"/>
      <c r="CBF22" s="8"/>
      <c r="CBG22" s="9"/>
      <c r="CBH22" s="9"/>
      <c r="CBI22" s="8"/>
      <c r="CBJ22" s="8"/>
      <c r="CBK22" s="8"/>
      <c r="CBL22" s="8"/>
      <c r="CBM22" s="9"/>
      <c r="CBN22" s="9"/>
      <c r="CBO22" s="8"/>
      <c r="CBP22" s="9"/>
      <c r="CBQ22" s="8"/>
      <c r="CBR22" s="9"/>
      <c r="CBS22" s="9"/>
      <c r="CBT22" s="8"/>
      <c r="CBU22" s="8"/>
      <c r="CBV22" s="8"/>
      <c r="CBW22" s="8"/>
      <c r="CBX22" s="9"/>
      <c r="CBY22" s="9"/>
      <c r="CBZ22" s="8"/>
      <c r="CCA22" s="9"/>
      <c r="CCB22" s="8"/>
      <c r="CCC22" s="9"/>
      <c r="CCD22" s="9"/>
      <c r="CCE22" s="8"/>
      <c r="CCF22" s="8"/>
      <c r="CCG22" s="8"/>
      <c r="CCH22" s="8"/>
      <c r="CCI22" s="9"/>
      <c r="CCJ22" s="9"/>
      <c r="CCK22" s="8"/>
      <c r="CCL22" s="9"/>
      <c r="CCM22" s="8"/>
      <c r="CCN22" s="9"/>
      <c r="CCO22" s="9"/>
      <c r="CCP22" s="8"/>
      <c r="CCQ22" s="8"/>
      <c r="CCR22" s="8"/>
      <c r="CCS22" s="8"/>
      <c r="CCT22" s="9"/>
      <c r="CCU22" s="9"/>
      <c r="CCV22" s="8"/>
      <c r="CCW22" s="9"/>
      <c r="CCX22" s="8"/>
      <c r="CCY22" s="9"/>
      <c r="CCZ22" s="9"/>
      <c r="CDA22" s="8"/>
      <c r="CDB22" s="8"/>
      <c r="CDC22" s="8"/>
      <c r="CDD22" s="8"/>
      <c r="CDE22" s="9"/>
      <c r="CDF22" s="9"/>
      <c r="CDG22" s="8"/>
      <c r="CDH22" s="9"/>
      <c r="CDI22" s="8"/>
      <c r="CDJ22" s="9"/>
      <c r="CDK22" s="9"/>
      <c r="CDL22" s="8"/>
      <c r="CDM22" s="8"/>
      <c r="CDN22" s="8"/>
      <c r="CDO22" s="8"/>
      <c r="CDP22" s="9"/>
      <c r="CDQ22" s="9"/>
      <c r="CDR22" s="8"/>
      <c r="CDS22" s="9"/>
      <c r="CDT22" s="8"/>
      <c r="CDU22" s="9"/>
      <c r="CDV22" s="9"/>
      <c r="CDW22" s="8"/>
      <c r="CDX22" s="8"/>
      <c r="CDY22" s="8"/>
      <c r="CDZ22" s="8"/>
      <c r="CEA22" s="9"/>
      <c r="CEB22" s="9"/>
      <c r="CEC22" s="8"/>
      <c r="CED22" s="9"/>
      <c r="CEE22" s="8"/>
      <c r="CEF22" s="9"/>
      <c r="CEG22" s="9"/>
      <c r="CEH22" s="8"/>
      <c r="CEI22" s="8"/>
      <c r="CEJ22" s="8"/>
      <c r="CEK22" s="8"/>
      <c r="CEL22" s="9"/>
      <c r="CEM22" s="9"/>
      <c r="CEN22" s="8"/>
      <c r="CEO22" s="9"/>
      <c r="CEP22" s="8"/>
      <c r="CEQ22" s="9"/>
      <c r="CER22" s="9"/>
      <c r="CES22" s="8"/>
      <c r="CET22" s="8"/>
      <c r="CEU22" s="8"/>
      <c r="CEV22" s="8"/>
      <c r="CEW22" s="9"/>
      <c r="CEX22" s="9"/>
      <c r="CEY22" s="8"/>
      <c r="CEZ22" s="9"/>
      <c r="CFA22" s="8"/>
      <c r="CFB22" s="9"/>
      <c r="CFC22" s="9"/>
      <c r="CFD22" s="8"/>
      <c r="CFE22" s="8"/>
      <c r="CFF22" s="8"/>
      <c r="CFG22" s="8"/>
      <c r="CFH22" s="9"/>
      <c r="CFI22" s="9"/>
      <c r="CFJ22" s="8"/>
      <c r="CFK22" s="9"/>
      <c r="CFL22" s="8"/>
      <c r="CFM22" s="9"/>
      <c r="CFN22" s="9"/>
      <c r="CFO22" s="8"/>
      <c r="CFP22" s="8"/>
      <c r="CFQ22" s="8"/>
      <c r="CFR22" s="8"/>
      <c r="CFS22" s="9"/>
      <c r="CFT22" s="9"/>
      <c r="CFU22" s="8"/>
      <c r="CFV22" s="9"/>
      <c r="CFW22" s="8"/>
      <c r="CFX22" s="9"/>
      <c r="CFY22" s="9"/>
      <c r="CFZ22" s="8"/>
      <c r="CGA22" s="8"/>
      <c r="CGB22" s="8"/>
      <c r="CGC22" s="8"/>
      <c r="CGD22" s="9"/>
      <c r="CGE22" s="9"/>
      <c r="CGF22" s="8"/>
      <c r="CGG22" s="9"/>
      <c r="CGH22" s="8"/>
      <c r="CGI22" s="9"/>
      <c r="CGJ22" s="9"/>
      <c r="CGK22" s="8"/>
      <c r="CGL22" s="8"/>
      <c r="CGM22" s="8"/>
      <c r="CGN22" s="8"/>
      <c r="CGO22" s="9"/>
      <c r="CGP22" s="9"/>
      <c r="CGQ22" s="8"/>
      <c r="CGR22" s="9"/>
      <c r="CGS22" s="8"/>
      <c r="CGT22" s="9"/>
      <c r="CGU22" s="9"/>
      <c r="CGV22" s="8"/>
      <c r="CGW22" s="8"/>
      <c r="CGX22" s="8"/>
      <c r="CGY22" s="8"/>
      <c r="CGZ22" s="9"/>
      <c r="CHA22" s="9"/>
      <c r="CHB22" s="8"/>
      <c r="CHC22" s="9"/>
      <c r="CHD22" s="8"/>
      <c r="CHE22" s="9"/>
      <c r="CHF22" s="9"/>
      <c r="CHG22" s="8"/>
      <c r="CHH22" s="8"/>
      <c r="CHI22" s="8"/>
      <c r="CHJ22" s="8"/>
      <c r="CHK22" s="9"/>
      <c r="CHL22" s="9"/>
      <c r="CHM22" s="8"/>
      <c r="CHN22" s="9"/>
      <c r="CHO22" s="8"/>
      <c r="CHP22" s="9"/>
      <c r="CHQ22" s="9"/>
      <c r="CHR22" s="8"/>
      <c r="CHS22" s="8"/>
      <c r="CHT22" s="8"/>
      <c r="CHU22" s="8"/>
      <c r="CHV22" s="9"/>
      <c r="CHW22" s="9"/>
      <c r="CHX22" s="8"/>
      <c r="CHY22" s="9"/>
      <c r="CHZ22" s="8"/>
      <c r="CIA22" s="9"/>
      <c r="CIB22" s="9"/>
      <c r="CIC22" s="8"/>
      <c r="CID22" s="8"/>
      <c r="CIE22" s="8"/>
      <c r="CIF22" s="8"/>
      <c r="CIG22" s="9"/>
      <c r="CIH22" s="9"/>
      <c r="CII22" s="8"/>
      <c r="CIJ22" s="9"/>
      <c r="CIK22" s="8"/>
      <c r="CIL22" s="9"/>
      <c r="CIM22" s="9"/>
      <c r="CIN22" s="8"/>
      <c r="CIO22" s="8"/>
      <c r="CIP22" s="8"/>
      <c r="CIQ22" s="8"/>
      <c r="CIR22" s="9"/>
      <c r="CIS22" s="9"/>
      <c r="CIT22" s="8"/>
      <c r="CIU22" s="9"/>
      <c r="CIV22" s="8"/>
      <c r="CIW22" s="9"/>
      <c r="CIX22" s="9"/>
      <c r="CIY22" s="8"/>
      <c r="CIZ22" s="8"/>
      <c r="CJA22" s="8"/>
      <c r="CJB22" s="8"/>
      <c r="CJC22" s="9"/>
      <c r="CJD22" s="9"/>
      <c r="CJE22" s="8"/>
      <c r="CJF22" s="9"/>
      <c r="CJG22" s="8"/>
      <c r="CJH22" s="9"/>
      <c r="CJI22" s="9"/>
      <c r="CJJ22" s="8"/>
      <c r="CJK22" s="8"/>
      <c r="CJL22" s="8"/>
      <c r="CJM22" s="8"/>
      <c r="CJN22" s="9"/>
      <c r="CJO22" s="9"/>
      <c r="CJP22" s="8"/>
      <c r="CJQ22" s="9"/>
      <c r="CJR22" s="8"/>
      <c r="CJS22" s="9"/>
      <c r="CJT22" s="9"/>
      <c r="CJU22" s="8"/>
      <c r="CJV22" s="8"/>
      <c r="CJW22" s="8"/>
      <c r="CJX22" s="8"/>
      <c r="CJY22" s="9"/>
      <c r="CJZ22" s="9"/>
      <c r="CKA22" s="8"/>
      <c r="CKB22" s="9"/>
      <c r="CKC22" s="8"/>
      <c r="CKD22" s="9"/>
      <c r="CKE22" s="9"/>
      <c r="CKF22" s="8"/>
      <c r="CKG22" s="8"/>
      <c r="CKH22" s="8"/>
      <c r="CKI22" s="8"/>
      <c r="CKJ22" s="9"/>
      <c r="CKK22" s="9"/>
      <c r="CKL22" s="8"/>
      <c r="CKM22" s="9"/>
      <c r="CKN22" s="8"/>
      <c r="CKO22" s="9"/>
      <c r="CKP22" s="9"/>
      <c r="CKQ22" s="8"/>
      <c r="CKR22" s="8"/>
      <c r="CKS22" s="8"/>
      <c r="CKT22" s="8"/>
      <c r="CKU22" s="9"/>
      <c r="CKV22" s="9"/>
      <c r="CKW22" s="8"/>
      <c r="CKX22" s="9"/>
      <c r="CKY22" s="8"/>
      <c r="CKZ22" s="9"/>
      <c r="CLA22" s="9"/>
      <c r="CLB22" s="8"/>
      <c r="CLC22" s="8"/>
      <c r="CLD22" s="8"/>
      <c r="CLE22" s="8"/>
      <c r="CLF22" s="9"/>
      <c r="CLG22" s="9"/>
      <c r="CLH22" s="8"/>
      <c r="CLI22" s="9"/>
      <c r="CLJ22" s="8"/>
      <c r="CLK22" s="9"/>
      <c r="CLL22" s="9"/>
      <c r="CLM22" s="8"/>
      <c r="CLN22" s="8"/>
      <c r="CLO22" s="8"/>
      <c r="CLP22" s="8"/>
      <c r="CLQ22" s="9"/>
      <c r="CLR22" s="9"/>
      <c r="CLS22" s="8"/>
      <c r="CLT22" s="9"/>
      <c r="CLU22" s="8"/>
      <c r="CLV22" s="9"/>
      <c r="CLW22" s="9"/>
      <c r="CLX22" s="8"/>
      <c r="CLY22" s="8"/>
      <c r="CLZ22" s="8"/>
      <c r="CMA22" s="8"/>
      <c r="CMB22" s="9"/>
      <c r="CMC22" s="9"/>
      <c r="CMD22" s="8"/>
      <c r="CME22" s="9"/>
      <c r="CMF22" s="8"/>
      <c r="CMG22" s="9"/>
      <c r="CMH22" s="9"/>
      <c r="CMI22" s="8"/>
      <c r="CMJ22" s="8"/>
      <c r="CMK22" s="8"/>
      <c r="CML22" s="8"/>
      <c r="CMM22" s="9"/>
      <c r="CMN22" s="9"/>
      <c r="CMO22" s="8"/>
      <c r="CMP22" s="9"/>
      <c r="CMQ22" s="8"/>
      <c r="CMR22" s="9"/>
      <c r="CMS22" s="9"/>
      <c r="CMT22" s="8"/>
      <c r="CMU22" s="8"/>
      <c r="CMV22" s="8"/>
      <c r="CMW22" s="8"/>
      <c r="CMX22" s="9"/>
      <c r="CMY22" s="9"/>
      <c r="CMZ22" s="8"/>
      <c r="CNA22" s="9"/>
      <c r="CNB22" s="8"/>
      <c r="CNC22" s="9"/>
      <c r="CND22" s="9"/>
      <c r="CNE22" s="8"/>
      <c r="CNF22" s="8"/>
      <c r="CNG22" s="8"/>
      <c r="CNH22" s="8"/>
      <c r="CNI22" s="9"/>
      <c r="CNJ22" s="9"/>
      <c r="CNK22" s="8"/>
      <c r="CNL22" s="9"/>
      <c r="CNM22" s="8"/>
      <c r="CNN22" s="9"/>
      <c r="CNO22" s="9"/>
      <c r="CNP22" s="8"/>
      <c r="CNQ22" s="8"/>
      <c r="CNR22" s="8"/>
      <c r="CNS22" s="8"/>
      <c r="CNT22" s="9"/>
      <c r="CNU22" s="9"/>
      <c r="CNV22" s="8"/>
      <c r="CNW22" s="9"/>
      <c r="CNX22" s="8"/>
      <c r="CNY22" s="9"/>
      <c r="CNZ22" s="9"/>
      <c r="COA22" s="8"/>
      <c r="COB22" s="8"/>
      <c r="COC22" s="8"/>
      <c r="COD22" s="8"/>
      <c r="COE22" s="9"/>
      <c r="COF22" s="9"/>
      <c r="COG22" s="8"/>
      <c r="COH22" s="9"/>
      <c r="COI22" s="8"/>
      <c r="COJ22" s="9"/>
      <c r="COK22" s="9"/>
      <c r="COL22" s="8"/>
      <c r="COM22" s="8"/>
      <c r="CON22" s="8"/>
      <c r="COO22" s="8"/>
      <c r="COP22" s="9"/>
      <c r="COQ22" s="9"/>
      <c r="COR22" s="8"/>
      <c r="COS22" s="9"/>
      <c r="COT22" s="8"/>
      <c r="COU22" s="9"/>
      <c r="COV22" s="9"/>
      <c r="COW22" s="8"/>
      <c r="COX22" s="8"/>
      <c r="COY22" s="8"/>
      <c r="COZ22" s="8"/>
      <c r="CPA22" s="9"/>
      <c r="CPB22" s="9"/>
      <c r="CPC22" s="8"/>
      <c r="CPD22" s="9"/>
      <c r="CPE22" s="8"/>
      <c r="CPF22" s="9"/>
      <c r="CPG22" s="9"/>
      <c r="CPH22" s="8"/>
      <c r="CPI22" s="8"/>
      <c r="CPJ22" s="8"/>
      <c r="CPK22" s="8"/>
      <c r="CPL22" s="9"/>
      <c r="CPM22" s="9"/>
      <c r="CPN22" s="8"/>
      <c r="CPO22" s="9"/>
      <c r="CPP22" s="8"/>
      <c r="CPQ22" s="9"/>
      <c r="CPR22" s="9"/>
      <c r="CPS22" s="8"/>
      <c r="CPT22" s="8"/>
      <c r="CPU22" s="8"/>
      <c r="CPV22" s="8"/>
      <c r="CPW22" s="9"/>
      <c r="CPX22" s="9"/>
      <c r="CPY22" s="8"/>
      <c r="CPZ22" s="9"/>
      <c r="CQA22" s="8"/>
      <c r="CQB22" s="9"/>
      <c r="CQC22" s="9"/>
      <c r="CQD22" s="8"/>
      <c r="CQE22" s="8"/>
      <c r="CQF22" s="8"/>
      <c r="CQG22" s="8"/>
      <c r="CQH22" s="9"/>
      <c r="CQI22" s="9"/>
      <c r="CQJ22" s="8"/>
      <c r="CQK22" s="9"/>
      <c r="CQL22" s="8"/>
      <c r="CQM22" s="9"/>
      <c r="CQN22" s="9"/>
      <c r="CQO22" s="8"/>
      <c r="CQP22" s="8"/>
      <c r="CQQ22" s="8"/>
      <c r="CQR22" s="8"/>
      <c r="CQS22" s="9"/>
      <c r="CQT22" s="9"/>
      <c r="CQU22" s="8"/>
      <c r="CQV22" s="9"/>
      <c r="CQW22" s="8"/>
      <c r="CQX22" s="9"/>
      <c r="CQY22" s="9"/>
      <c r="CQZ22" s="8"/>
      <c r="CRA22" s="8"/>
      <c r="CRB22" s="8"/>
      <c r="CRC22" s="8"/>
      <c r="CRD22" s="9"/>
      <c r="CRE22" s="9"/>
      <c r="CRF22" s="8"/>
      <c r="CRG22" s="9"/>
      <c r="CRH22" s="8"/>
      <c r="CRI22" s="9"/>
      <c r="CRJ22" s="9"/>
      <c r="CRK22" s="8"/>
      <c r="CRL22" s="8"/>
      <c r="CRM22" s="8"/>
      <c r="CRN22" s="8"/>
      <c r="CRO22" s="9"/>
      <c r="CRP22" s="9"/>
      <c r="CRQ22" s="8"/>
      <c r="CRR22" s="9"/>
      <c r="CRS22" s="8"/>
      <c r="CRT22" s="9"/>
      <c r="CRU22" s="9"/>
      <c r="CRV22" s="8"/>
      <c r="CRW22" s="8"/>
      <c r="CRX22" s="8"/>
      <c r="CRY22" s="8"/>
      <c r="CRZ22" s="9"/>
      <c r="CSA22" s="9"/>
      <c r="CSB22" s="8"/>
      <c r="CSC22" s="9"/>
      <c r="CSD22" s="8"/>
      <c r="CSE22" s="9"/>
      <c r="CSF22" s="9"/>
      <c r="CSG22" s="8"/>
      <c r="CSH22" s="8"/>
      <c r="CSI22" s="8"/>
      <c r="CSJ22" s="8"/>
      <c r="CSK22" s="9"/>
      <c r="CSL22" s="9"/>
      <c r="CSM22" s="8"/>
      <c r="CSN22" s="9"/>
      <c r="CSO22" s="8"/>
      <c r="CSP22" s="9"/>
      <c r="CSQ22" s="9"/>
      <c r="CSR22" s="8"/>
      <c r="CSS22" s="8"/>
      <c r="CST22" s="8"/>
      <c r="CSU22" s="8"/>
      <c r="CSV22" s="9"/>
      <c r="CSW22" s="9"/>
      <c r="CSX22" s="8"/>
      <c r="CSY22" s="9"/>
      <c r="CSZ22" s="8"/>
      <c r="CTA22" s="9"/>
      <c r="CTB22" s="9"/>
      <c r="CTC22" s="8"/>
      <c r="CTD22" s="8"/>
      <c r="CTE22" s="8"/>
      <c r="CTF22" s="8"/>
      <c r="CTG22" s="9"/>
      <c r="CTH22" s="9"/>
      <c r="CTI22" s="8"/>
      <c r="CTJ22" s="9"/>
      <c r="CTK22" s="8"/>
      <c r="CTL22" s="9"/>
      <c r="CTM22" s="9"/>
      <c r="CTN22" s="8"/>
      <c r="CTO22" s="8"/>
      <c r="CTP22" s="8"/>
      <c r="CTQ22" s="8"/>
      <c r="CTR22" s="9"/>
      <c r="CTS22" s="9"/>
      <c r="CTT22" s="8"/>
      <c r="CTU22" s="9"/>
      <c r="CTV22" s="8"/>
      <c r="CTW22" s="9"/>
      <c r="CTX22" s="9"/>
      <c r="CTY22" s="8"/>
      <c r="CTZ22" s="8"/>
      <c r="CUA22" s="8"/>
      <c r="CUB22" s="8"/>
      <c r="CUC22" s="9"/>
      <c r="CUD22" s="9"/>
      <c r="CUE22" s="8"/>
      <c r="CUF22" s="9"/>
      <c r="CUG22" s="8"/>
      <c r="CUH22" s="9"/>
      <c r="CUI22" s="9"/>
      <c r="CUJ22" s="8"/>
      <c r="CUK22" s="8"/>
      <c r="CUL22" s="8"/>
      <c r="CUM22" s="8"/>
      <c r="CUN22" s="9"/>
      <c r="CUO22" s="9"/>
      <c r="CUP22" s="8"/>
      <c r="CUQ22" s="9"/>
      <c r="CUR22" s="8"/>
      <c r="CUS22" s="9"/>
      <c r="CUT22" s="9"/>
      <c r="CUU22" s="8"/>
      <c r="CUV22" s="8"/>
      <c r="CUW22" s="8"/>
      <c r="CUX22" s="8"/>
      <c r="CUY22" s="9"/>
      <c r="CUZ22" s="9"/>
      <c r="CVA22" s="8"/>
      <c r="CVB22" s="9"/>
      <c r="CVC22" s="8"/>
      <c r="CVD22" s="9"/>
      <c r="CVE22" s="9"/>
      <c r="CVF22" s="8"/>
      <c r="CVG22" s="8"/>
      <c r="CVH22" s="8"/>
      <c r="CVI22" s="8"/>
      <c r="CVJ22" s="9"/>
      <c r="CVK22" s="9"/>
      <c r="CVL22" s="8"/>
      <c r="CVM22" s="9"/>
      <c r="CVN22" s="8"/>
      <c r="CVO22" s="9"/>
      <c r="CVP22" s="9"/>
      <c r="CVQ22" s="8"/>
      <c r="CVR22" s="8"/>
      <c r="CVS22" s="8"/>
      <c r="CVT22" s="8"/>
      <c r="CVU22" s="9"/>
      <c r="CVV22" s="9"/>
      <c r="CVW22" s="8"/>
      <c r="CVX22" s="9"/>
      <c r="CVY22" s="8"/>
      <c r="CVZ22" s="9"/>
      <c r="CWA22" s="9"/>
      <c r="CWB22" s="8"/>
      <c r="CWC22" s="8"/>
      <c r="CWD22" s="8"/>
      <c r="CWE22" s="8"/>
      <c r="CWF22" s="9"/>
      <c r="CWG22" s="9"/>
      <c r="CWH22" s="8"/>
      <c r="CWI22" s="9"/>
      <c r="CWJ22" s="8"/>
      <c r="CWK22" s="9"/>
      <c r="CWL22" s="9"/>
      <c r="CWM22" s="8"/>
      <c r="CWN22" s="8"/>
      <c r="CWO22" s="8"/>
      <c r="CWP22" s="8"/>
      <c r="CWQ22" s="9"/>
      <c r="CWR22" s="9"/>
      <c r="CWS22" s="8"/>
      <c r="CWT22" s="9"/>
      <c r="CWU22" s="8"/>
      <c r="CWV22" s="9"/>
      <c r="CWW22" s="9"/>
      <c r="CWX22" s="8"/>
      <c r="CWY22" s="8"/>
      <c r="CWZ22" s="8"/>
      <c r="CXA22" s="8"/>
      <c r="CXB22" s="9"/>
      <c r="CXC22" s="9"/>
      <c r="CXD22" s="8"/>
      <c r="CXE22" s="9"/>
      <c r="CXF22" s="8"/>
      <c r="CXG22" s="9"/>
      <c r="CXH22" s="9"/>
      <c r="CXI22" s="8"/>
      <c r="CXJ22" s="8"/>
      <c r="CXK22" s="8"/>
      <c r="CXL22" s="8"/>
      <c r="CXM22" s="9"/>
      <c r="CXN22" s="9"/>
      <c r="CXO22" s="8"/>
      <c r="CXP22" s="9"/>
      <c r="CXQ22" s="8"/>
      <c r="CXR22" s="9"/>
      <c r="CXS22" s="9"/>
      <c r="CXT22" s="8"/>
      <c r="CXU22" s="8"/>
      <c r="CXV22" s="8"/>
      <c r="CXW22" s="8"/>
      <c r="CXX22" s="9"/>
      <c r="CXY22" s="9"/>
      <c r="CXZ22" s="8"/>
      <c r="CYA22" s="9"/>
      <c r="CYB22" s="8"/>
      <c r="CYC22" s="9"/>
      <c r="CYD22" s="9"/>
      <c r="CYE22" s="8"/>
      <c r="CYF22" s="8"/>
      <c r="CYG22" s="8"/>
      <c r="CYH22" s="8"/>
      <c r="CYI22" s="9"/>
      <c r="CYJ22" s="9"/>
      <c r="CYK22" s="8"/>
      <c r="CYL22" s="9"/>
      <c r="CYM22" s="8"/>
      <c r="CYN22" s="9"/>
      <c r="CYO22" s="9"/>
      <c r="CYP22" s="8"/>
      <c r="CYQ22" s="8"/>
      <c r="CYR22" s="8"/>
      <c r="CYS22" s="8"/>
      <c r="CYT22" s="9"/>
      <c r="CYU22" s="9"/>
      <c r="CYV22" s="8"/>
      <c r="CYW22" s="9"/>
      <c r="CYX22" s="8"/>
      <c r="CYY22" s="9"/>
      <c r="CYZ22" s="9"/>
      <c r="CZA22" s="8"/>
      <c r="CZB22" s="8"/>
      <c r="CZC22" s="8"/>
      <c r="CZD22" s="8"/>
      <c r="CZE22" s="9"/>
      <c r="CZF22" s="9"/>
      <c r="CZG22" s="8"/>
      <c r="CZH22" s="9"/>
      <c r="CZI22" s="8"/>
      <c r="CZJ22" s="9"/>
      <c r="CZK22" s="9"/>
      <c r="CZL22" s="8"/>
      <c r="CZM22" s="8"/>
      <c r="CZN22" s="8"/>
      <c r="CZO22" s="8"/>
      <c r="CZP22" s="9"/>
      <c r="CZQ22" s="9"/>
      <c r="CZR22" s="8"/>
      <c r="CZS22" s="9"/>
      <c r="CZT22" s="8"/>
      <c r="CZU22" s="9"/>
      <c r="CZV22" s="9"/>
      <c r="CZW22" s="8"/>
      <c r="CZX22" s="8"/>
      <c r="CZY22" s="8"/>
      <c r="CZZ22" s="8"/>
      <c r="DAA22" s="9"/>
      <c r="DAB22" s="9"/>
      <c r="DAC22" s="8"/>
      <c r="DAD22" s="9"/>
      <c r="DAE22" s="8"/>
      <c r="DAF22" s="9"/>
      <c r="DAG22" s="9"/>
      <c r="DAH22" s="8"/>
      <c r="DAI22" s="8"/>
      <c r="DAJ22" s="8"/>
      <c r="DAK22" s="8"/>
      <c r="DAL22" s="9"/>
      <c r="DAM22" s="9"/>
      <c r="DAN22" s="8"/>
      <c r="DAO22" s="9"/>
      <c r="DAP22" s="8"/>
      <c r="DAQ22" s="9"/>
      <c r="DAR22" s="9"/>
      <c r="DAS22" s="8"/>
      <c r="DAT22" s="8"/>
      <c r="DAU22" s="8"/>
      <c r="DAV22" s="8"/>
      <c r="DAW22" s="9"/>
      <c r="DAX22" s="9"/>
      <c r="DAY22" s="8"/>
      <c r="DAZ22" s="9"/>
      <c r="DBA22" s="8"/>
      <c r="DBB22" s="9"/>
      <c r="DBC22" s="9"/>
      <c r="DBD22" s="8"/>
      <c r="DBE22" s="8"/>
      <c r="DBF22" s="8"/>
      <c r="DBG22" s="8"/>
      <c r="DBH22" s="9"/>
      <c r="DBI22" s="9"/>
      <c r="DBJ22" s="8"/>
      <c r="DBK22" s="9"/>
      <c r="DBL22" s="8"/>
      <c r="DBM22" s="9"/>
      <c r="DBN22" s="9"/>
      <c r="DBO22" s="8"/>
      <c r="DBP22" s="8"/>
      <c r="DBQ22" s="8"/>
      <c r="DBR22" s="8"/>
      <c r="DBS22" s="9"/>
      <c r="DBT22" s="9"/>
      <c r="DBU22" s="8"/>
      <c r="DBV22" s="9"/>
      <c r="DBW22" s="8"/>
      <c r="DBX22" s="9"/>
      <c r="DBY22" s="9"/>
      <c r="DBZ22" s="8"/>
      <c r="DCA22" s="8"/>
      <c r="DCB22" s="8"/>
      <c r="DCC22" s="8"/>
      <c r="DCD22" s="9"/>
      <c r="DCE22" s="9"/>
      <c r="DCF22" s="8"/>
      <c r="DCG22" s="9"/>
      <c r="DCH22" s="8"/>
      <c r="DCI22" s="9"/>
      <c r="DCJ22" s="9"/>
      <c r="DCK22" s="8"/>
      <c r="DCL22" s="8"/>
      <c r="DCM22" s="8"/>
      <c r="DCN22" s="8"/>
      <c r="DCO22" s="9"/>
      <c r="DCP22" s="9"/>
      <c r="DCQ22" s="8"/>
      <c r="DCR22" s="9"/>
      <c r="DCS22" s="8"/>
      <c r="DCT22" s="9"/>
      <c r="DCU22" s="9"/>
      <c r="DCV22" s="8"/>
      <c r="DCW22" s="8"/>
      <c r="DCX22" s="8"/>
      <c r="DCY22" s="8"/>
      <c r="DCZ22" s="9"/>
      <c r="DDA22" s="9"/>
      <c r="DDB22" s="8"/>
      <c r="DDC22" s="9"/>
      <c r="DDD22" s="8"/>
      <c r="DDE22" s="9"/>
      <c r="DDF22" s="9"/>
      <c r="DDG22" s="8"/>
      <c r="DDH22" s="8"/>
      <c r="DDI22" s="8"/>
      <c r="DDJ22" s="8"/>
      <c r="DDK22" s="9"/>
      <c r="DDL22" s="9"/>
      <c r="DDM22" s="8"/>
      <c r="DDN22" s="9"/>
      <c r="DDO22" s="8"/>
      <c r="DDP22" s="9"/>
      <c r="DDQ22" s="9"/>
      <c r="DDR22" s="8"/>
      <c r="DDS22" s="8"/>
      <c r="DDT22" s="8"/>
      <c r="DDU22" s="8"/>
      <c r="DDV22" s="9"/>
      <c r="DDW22" s="9"/>
      <c r="DDX22" s="8"/>
      <c r="DDY22" s="9"/>
      <c r="DDZ22" s="8"/>
      <c r="DEA22" s="9"/>
      <c r="DEB22" s="9"/>
      <c r="DEC22" s="8"/>
      <c r="DED22" s="8"/>
      <c r="DEE22" s="8"/>
      <c r="DEF22" s="8"/>
      <c r="DEG22" s="9"/>
      <c r="DEH22" s="9"/>
      <c r="DEI22" s="8"/>
      <c r="DEJ22" s="9"/>
      <c r="DEK22" s="8"/>
      <c r="DEL22" s="9"/>
      <c r="DEM22" s="9"/>
      <c r="DEN22" s="8"/>
      <c r="DEO22" s="8"/>
      <c r="DEP22" s="8"/>
      <c r="DEQ22" s="8"/>
      <c r="DER22" s="9"/>
      <c r="DES22" s="9"/>
      <c r="DET22" s="8"/>
      <c r="DEU22" s="9"/>
      <c r="DEV22" s="8"/>
      <c r="DEW22" s="9"/>
      <c r="DEX22" s="9"/>
      <c r="DEY22" s="8"/>
      <c r="DEZ22" s="8"/>
      <c r="DFA22" s="8"/>
      <c r="DFB22" s="8"/>
      <c r="DFC22" s="9"/>
      <c r="DFD22" s="9"/>
      <c r="DFE22" s="8"/>
      <c r="DFF22" s="9"/>
      <c r="DFG22" s="8"/>
      <c r="DFH22" s="9"/>
      <c r="DFI22" s="9"/>
      <c r="DFJ22" s="8"/>
      <c r="DFK22" s="8"/>
      <c r="DFL22" s="8"/>
      <c r="DFM22" s="8"/>
      <c r="DFN22" s="9"/>
      <c r="DFO22" s="9"/>
      <c r="DFP22" s="8"/>
      <c r="DFQ22" s="9"/>
      <c r="DFR22" s="8"/>
      <c r="DFS22" s="9"/>
      <c r="DFT22" s="9"/>
      <c r="DFU22" s="8"/>
      <c r="DFV22" s="8"/>
      <c r="DFW22" s="8"/>
      <c r="DFX22" s="8"/>
      <c r="DFY22" s="9"/>
      <c r="DFZ22" s="9"/>
      <c r="DGA22" s="8"/>
      <c r="DGB22" s="9"/>
      <c r="DGC22" s="8"/>
      <c r="DGD22" s="9"/>
      <c r="DGE22" s="9"/>
      <c r="DGF22" s="8"/>
      <c r="DGG22" s="8"/>
      <c r="DGH22" s="8"/>
      <c r="DGI22" s="8"/>
      <c r="DGJ22" s="9"/>
      <c r="DGK22" s="9"/>
      <c r="DGL22" s="8"/>
      <c r="DGM22" s="9"/>
      <c r="DGN22" s="8"/>
      <c r="DGO22" s="9"/>
      <c r="DGP22" s="9"/>
      <c r="DGQ22" s="8"/>
      <c r="DGR22" s="8"/>
      <c r="DGS22" s="8"/>
      <c r="DGT22" s="8"/>
      <c r="DGU22" s="9"/>
      <c r="DGV22" s="9"/>
      <c r="DGW22" s="8"/>
      <c r="DGX22" s="9"/>
      <c r="DGY22" s="8"/>
      <c r="DGZ22" s="9"/>
      <c r="DHA22" s="9"/>
      <c r="DHB22" s="8"/>
      <c r="DHC22" s="8"/>
      <c r="DHD22" s="8"/>
      <c r="DHE22" s="8"/>
      <c r="DHF22" s="9"/>
      <c r="DHG22" s="9"/>
      <c r="DHH22" s="8"/>
      <c r="DHI22" s="9"/>
      <c r="DHJ22" s="8"/>
      <c r="DHK22" s="9"/>
      <c r="DHL22" s="9"/>
      <c r="DHM22" s="8"/>
      <c r="DHN22" s="8"/>
      <c r="DHO22" s="8"/>
      <c r="DHP22" s="8"/>
      <c r="DHQ22" s="9"/>
      <c r="DHR22" s="9"/>
      <c r="DHS22" s="8"/>
      <c r="DHT22" s="9"/>
      <c r="DHU22" s="8"/>
      <c r="DHV22" s="9"/>
      <c r="DHW22" s="9"/>
      <c r="DHX22" s="8"/>
      <c r="DHY22" s="8"/>
      <c r="DHZ22" s="8"/>
      <c r="DIA22" s="8"/>
      <c r="DIB22" s="9"/>
      <c r="DIC22" s="9"/>
      <c r="DID22" s="8"/>
      <c r="DIE22" s="9"/>
      <c r="DIF22" s="8"/>
      <c r="DIG22" s="9"/>
      <c r="DIH22" s="9"/>
      <c r="DII22" s="8"/>
      <c r="DIJ22" s="8"/>
      <c r="DIK22" s="8"/>
      <c r="DIL22" s="8"/>
      <c r="DIM22" s="9"/>
      <c r="DIN22" s="9"/>
      <c r="DIO22" s="8"/>
      <c r="DIP22" s="9"/>
      <c r="DIQ22" s="8"/>
      <c r="DIR22" s="9"/>
      <c r="DIS22" s="9"/>
      <c r="DIT22" s="8"/>
      <c r="DIU22" s="8"/>
      <c r="DIV22" s="8"/>
      <c r="DIW22" s="8"/>
      <c r="DIX22" s="9"/>
      <c r="DIY22" s="9"/>
      <c r="DIZ22" s="8"/>
      <c r="DJA22" s="9"/>
      <c r="DJB22" s="8"/>
      <c r="DJC22" s="9"/>
      <c r="DJD22" s="9"/>
      <c r="DJE22" s="8"/>
      <c r="DJF22" s="8"/>
      <c r="DJG22" s="8"/>
      <c r="DJH22" s="8"/>
      <c r="DJI22" s="9"/>
      <c r="DJJ22" s="9"/>
      <c r="DJK22" s="8"/>
      <c r="DJL22" s="9"/>
      <c r="DJM22" s="8"/>
      <c r="DJN22" s="9"/>
      <c r="DJO22" s="9"/>
      <c r="DJP22" s="8"/>
      <c r="DJQ22" s="8"/>
      <c r="DJR22" s="8"/>
      <c r="DJS22" s="8"/>
      <c r="DJT22" s="9"/>
      <c r="DJU22" s="9"/>
      <c r="DJV22" s="8"/>
      <c r="DJW22" s="9"/>
      <c r="DJX22" s="8"/>
      <c r="DJY22" s="9"/>
      <c r="DJZ22" s="9"/>
      <c r="DKA22" s="8"/>
      <c r="DKB22" s="8"/>
      <c r="DKC22" s="8"/>
      <c r="DKD22" s="8"/>
      <c r="DKE22" s="9"/>
      <c r="DKF22" s="9"/>
      <c r="DKG22" s="8"/>
      <c r="DKH22" s="9"/>
      <c r="DKI22" s="8"/>
      <c r="DKJ22" s="9"/>
      <c r="DKK22" s="9"/>
      <c r="DKL22" s="8"/>
      <c r="DKM22" s="8"/>
      <c r="DKN22" s="8"/>
      <c r="DKO22" s="8"/>
      <c r="DKP22" s="9"/>
      <c r="DKQ22" s="9"/>
      <c r="DKR22" s="8"/>
      <c r="DKS22" s="9"/>
      <c r="DKT22" s="8"/>
      <c r="DKU22" s="9"/>
      <c r="DKV22" s="9"/>
      <c r="DKW22" s="8"/>
      <c r="DKX22" s="8"/>
      <c r="DKY22" s="8"/>
      <c r="DKZ22" s="8"/>
      <c r="DLA22" s="9"/>
      <c r="DLB22" s="9"/>
      <c r="DLC22" s="8"/>
      <c r="DLD22" s="9"/>
      <c r="DLE22" s="8"/>
      <c r="DLF22" s="9"/>
      <c r="DLG22" s="9"/>
      <c r="DLH22" s="8"/>
      <c r="DLI22" s="8"/>
      <c r="DLJ22" s="8"/>
      <c r="DLK22" s="8"/>
      <c r="DLL22" s="9"/>
      <c r="DLM22" s="9"/>
      <c r="DLN22" s="8"/>
      <c r="DLO22" s="9"/>
      <c r="DLP22" s="8"/>
      <c r="DLQ22" s="9"/>
      <c r="DLR22" s="9"/>
      <c r="DLS22" s="8"/>
      <c r="DLT22" s="8"/>
      <c r="DLU22" s="8"/>
      <c r="DLV22" s="8"/>
      <c r="DLW22" s="9"/>
      <c r="DLX22" s="9"/>
      <c r="DLY22" s="8"/>
      <c r="DLZ22" s="9"/>
      <c r="DMA22" s="8"/>
      <c r="DMB22" s="9"/>
      <c r="DMC22" s="9"/>
      <c r="DMD22" s="8"/>
      <c r="DME22" s="8"/>
      <c r="DMF22" s="8"/>
      <c r="DMG22" s="8"/>
      <c r="DMH22" s="9"/>
      <c r="DMI22" s="9"/>
      <c r="DMJ22" s="8"/>
      <c r="DMK22" s="9"/>
      <c r="DML22" s="8"/>
      <c r="DMM22" s="9"/>
      <c r="DMN22" s="9"/>
      <c r="DMO22" s="8"/>
      <c r="DMP22" s="8"/>
      <c r="DMQ22" s="8"/>
      <c r="DMR22" s="8"/>
      <c r="DMS22" s="9"/>
      <c r="DMT22" s="9"/>
      <c r="DMU22" s="8"/>
      <c r="DMV22" s="9"/>
      <c r="DMW22" s="8"/>
      <c r="DMX22" s="9"/>
      <c r="DMY22" s="9"/>
      <c r="DMZ22" s="8"/>
      <c r="DNA22" s="8"/>
      <c r="DNB22" s="8"/>
      <c r="DNC22" s="8"/>
      <c r="DND22" s="9"/>
      <c r="DNE22" s="9"/>
      <c r="DNF22" s="8"/>
      <c r="DNG22" s="9"/>
      <c r="DNH22" s="8"/>
      <c r="DNI22" s="9"/>
      <c r="DNJ22" s="9"/>
      <c r="DNK22" s="8"/>
      <c r="DNL22" s="8"/>
      <c r="DNM22" s="8"/>
      <c r="DNN22" s="8"/>
      <c r="DNO22" s="9"/>
      <c r="DNP22" s="9"/>
      <c r="DNQ22" s="8"/>
      <c r="DNR22" s="9"/>
      <c r="DNS22" s="8"/>
      <c r="DNT22" s="9"/>
      <c r="DNU22" s="9"/>
      <c r="DNV22" s="8"/>
      <c r="DNW22" s="8"/>
      <c r="DNX22" s="8"/>
      <c r="DNY22" s="8"/>
      <c r="DNZ22" s="9"/>
      <c r="DOA22" s="9"/>
      <c r="DOB22" s="8"/>
      <c r="DOC22" s="9"/>
      <c r="DOD22" s="8"/>
      <c r="DOE22" s="9"/>
      <c r="DOF22" s="9"/>
      <c r="DOG22" s="8"/>
      <c r="DOH22" s="8"/>
      <c r="DOI22" s="8"/>
      <c r="DOJ22" s="8"/>
      <c r="DOK22" s="9"/>
      <c r="DOL22" s="9"/>
      <c r="DOM22" s="8"/>
      <c r="DON22" s="9"/>
      <c r="DOO22" s="8"/>
      <c r="DOP22" s="9"/>
      <c r="DOQ22" s="9"/>
      <c r="DOR22" s="8"/>
      <c r="DOS22" s="8"/>
      <c r="DOT22" s="8"/>
      <c r="DOU22" s="8"/>
      <c r="DOV22" s="9"/>
      <c r="DOW22" s="9"/>
      <c r="DOX22" s="8"/>
      <c r="DOY22" s="9"/>
      <c r="DOZ22" s="8"/>
      <c r="DPA22" s="9"/>
      <c r="DPB22" s="9"/>
      <c r="DPC22" s="8"/>
      <c r="DPD22" s="8"/>
      <c r="DPE22" s="8"/>
      <c r="DPF22" s="8"/>
      <c r="DPG22" s="9"/>
      <c r="DPH22" s="9"/>
      <c r="DPI22" s="8"/>
      <c r="DPJ22" s="9"/>
      <c r="DPK22" s="8"/>
      <c r="DPL22" s="9"/>
      <c r="DPM22" s="9"/>
      <c r="DPN22" s="8"/>
      <c r="DPO22" s="8"/>
      <c r="DPP22" s="8"/>
      <c r="DPQ22" s="8"/>
      <c r="DPR22" s="9"/>
      <c r="DPS22" s="9"/>
      <c r="DPT22" s="8"/>
      <c r="DPU22" s="9"/>
      <c r="DPV22" s="8"/>
      <c r="DPW22" s="9"/>
      <c r="DPX22" s="9"/>
      <c r="DPY22" s="8"/>
      <c r="DPZ22" s="8"/>
      <c r="DQA22" s="8"/>
      <c r="DQB22" s="8"/>
      <c r="DQC22" s="9"/>
      <c r="DQD22" s="9"/>
      <c r="DQE22" s="8"/>
      <c r="DQF22" s="9"/>
      <c r="DQG22" s="8"/>
      <c r="DQH22" s="9"/>
      <c r="DQI22" s="9"/>
      <c r="DQJ22" s="8"/>
      <c r="DQK22" s="8"/>
      <c r="DQL22" s="8"/>
      <c r="DQM22" s="8"/>
      <c r="DQN22" s="9"/>
      <c r="DQO22" s="9"/>
      <c r="DQP22" s="8"/>
      <c r="DQQ22" s="9"/>
      <c r="DQR22" s="8"/>
      <c r="DQS22" s="9"/>
      <c r="DQT22" s="9"/>
      <c r="DQU22" s="8"/>
      <c r="DQV22" s="8"/>
      <c r="DQW22" s="8"/>
      <c r="DQX22" s="8"/>
      <c r="DQY22" s="9"/>
      <c r="DQZ22" s="9"/>
      <c r="DRA22" s="8"/>
      <c r="DRB22" s="9"/>
      <c r="DRC22" s="8"/>
      <c r="DRD22" s="9"/>
      <c r="DRE22" s="9"/>
      <c r="DRF22" s="8"/>
      <c r="DRG22" s="8"/>
      <c r="DRH22" s="8"/>
      <c r="DRI22" s="8"/>
      <c r="DRJ22" s="9"/>
      <c r="DRK22" s="9"/>
      <c r="DRL22" s="8"/>
      <c r="DRM22" s="9"/>
      <c r="DRN22" s="8"/>
      <c r="DRO22" s="9"/>
      <c r="DRP22" s="9"/>
      <c r="DRQ22" s="8"/>
      <c r="DRR22" s="8"/>
      <c r="DRS22" s="8"/>
      <c r="DRT22" s="8"/>
      <c r="DRU22" s="9"/>
      <c r="DRV22" s="9"/>
      <c r="DRW22" s="8"/>
      <c r="DRX22" s="9"/>
      <c r="DRY22" s="8"/>
      <c r="DRZ22" s="9"/>
      <c r="DSA22" s="9"/>
      <c r="DSB22" s="8"/>
      <c r="DSC22" s="8"/>
      <c r="DSD22" s="8"/>
      <c r="DSE22" s="8"/>
      <c r="DSF22" s="9"/>
      <c r="DSG22" s="9"/>
      <c r="DSH22" s="8"/>
      <c r="DSI22" s="9"/>
      <c r="DSJ22" s="8"/>
      <c r="DSK22" s="9"/>
      <c r="DSL22" s="9"/>
      <c r="DSM22" s="8"/>
      <c r="DSN22" s="8"/>
      <c r="DSO22" s="8"/>
      <c r="DSP22" s="8"/>
      <c r="DSQ22" s="9"/>
      <c r="DSR22" s="9"/>
      <c r="DSS22" s="8"/>
      <c r="DST22" s="9"/>
      <c r="DSU22" s="8"/>
      <c r="DSV22" s="9"/>
      <c r="DSW22" s="9"/>
      <c r="DSX22" s="8"/>
      <c r="DSY22" s="8"/>
      <c r="DSZ22" s="8"/>
      <c r="DTA22" s="8"/>
      <c r="DTB22" s="9"/>
      <c r="DTC22" s="9"/>
      <c r="DTD22" s="8"/>
      <c r="DTE22" s="9"/>
      <c r="DTF22" s="8"/>
      <c r="DTG22" s="9"/>
      <c r="DTH22" s="9"/>
      <c r="DTI22" s="8"/>
      <c r="DTJ22" s="8"/>
      <c r="DTK22" s="8"/>
      <c r="DTL22" s="8"/>
      <c r="DTM22" s="9"/>
      <c r="DTN22" s="9"/>
      <c r="DTO22" s="8"/>
      <c r="DTP22" s="9"/>
      <c r="DTQ22" s="8"/>
      <c r="DTR22" s="9"/>
      <c r="DTS22" s="9"/>
      <c r="DTT22" s="8"/>
      <c r="DTU22" s="8"/>
      <c r="DTV22" s="8"/>
      <c r="DTW22" s="8"/>
      <c r="DTX22" s="9"/>
      <c r="DTY22" s="9"/>
      <c r="DTZ22" s="8"/>
      <c r="DUA22" s="9"/>
      <c r="DUB22" s="8"/>
      <c r="DUC22" s="9"/>
      <c r="DUD22" s="9"/>
      <c r="DUE22" s="8"/>
      <c r="DUF22" s="8"/>
      <c r="DUG22" s="8"/>
      <c r="DUH22" s="8"/>
      <c r="DUI22" s="9"/>
      <c r="DUJ22" s="9"/>
      <c r="DUK22" s="8"/>
      <c r="DUL22" s="9"/>
      <c r="DUM22" s="8"/>
      <c r="DUN22" s="9"/>
      <c r="DUO22" s="9"/>
      <c r="DUP22" s="8"/>
      <c r="DUQ22" s="8"/>
      <c r="DUR22" s="8"/>
      <c r="DUS22" s="8"/>
      <c r="DUT22" s="9"/>
      <c r="DUU22" s="9"/>
      <c r="DUV22" s="8"/>
      <c r="DUW22" s="9"/>
      <c r="DUX22" s="8"/>
      <c r="DUY22" s="9"/>
      <c r="DUZ22" s="9"/>
      <c r="DVA22" s="8"/>
      <c r="DVB22" s="8"/>
      <c r="DVC22" s="8"/>
      <c r="DVD22" s="8"/>
      <c r="DVE22" s="9"/>
      <c r="DVF22" s="9"/>
      <c r="DVG22" s="8"/>
      <c r="DVH22" s="9"/>
      <c r="DVI22" s="8"/>
      <c r="DVJ22" s="9"/>
      <c r="DVK22" s="9"/>
      <c r="DVL22" s="8"/>
      <c r="DVM22" s="8"/>
      <c r="DVN22" s="8"/>
      <c r="DVO22" s="8"/>
      <c r="DVP22" s="9"/>
      <c r="DVQ22" s="9"/>
      <c r="DVR22" s="8"/>
      <c r="DVS22" s="9"/>
      <c r="DVT22" s="8"/>
      <c r="DVU22" s="9"/>
      <c r="DVV22" s="9"/>
      <c r="DVW22" s="8"/>
      <c r="DVX22" s="8"/>
      <c r="DVY22" s="8"/>
      <c r="DVZ22" s="8"/>
      <c r="DWA22" s="9"/>
      <c r="DWB22" s="9"/>
      <c r="DWC22" s="8"/>
      <c r="DWD22" s="9"/>
      <c r="DWE22" s="8"/>
      <c r="DWF22" s="9"/>
      <c r="DWG22" s="9"/>
      <c r="DWH22" s="8"/>
      <c r="DWI22" s="8"/>
      <c r="DWJ22" s="8"/>
      <c r="DWK22" s="8"/>
      <c r="DWL22" s="9"/>
      <c r="DWM22" s="9"/>
      <c r="DWN22" s="8"/>
      <c r="DWO22" s="9"/>
      <c r="DWP22" s="8"/>
      <c r="DWQ22" s="9"/>
      <c r="DWR22" s="9"/>
      <c r="DWS22" s="8"/>
      <c r="DWT22" s="8"/>
      <c r="DWU22" s="8"/>
      <c r="DWV22" s="8"/>
      <c r="DWW22" s="9"/>
      <c r="DWX22" s="9"/>
      <c r="DWY22" s="8"/>
      <c r="DWZ22" s="9"/>
      <c r="DXA22" s="8"/>
      <c r="DXB22" s="9"/>
      <c r="DXC22" s="9"/>
      <c r="DXD22" s="8"/>
      <c r="DXE22" s="8"/>
      <c r="DXF22" s="8"/>
      <c r="DXG22" s="8"/>
      <c r="DXH22" s="9"/>
      <c r="DXI22" s="9"/>
      <c r="DXJ22" s="8"/>
      <c r="DXK22" s="9"/>
      <c r="DXL22" s="8"/>
      <c r="DXM22" s="9"/>
      <c r="DXN22" s="9"/>
      <c r="DXO22" s="8"/>
      <c r="DXP22" s="8"/>
      <c r="DXQ22" s="8"/>
      <c r="DXR22" s="8"/>
      <c r="DXS22" s="9"/>
      <c r="DXT22" s="9"/>
      <c r="DXU22" s="8"/>
      <c r="DXV22" s="9"/>
      <c r="DXW22" s="8"/>
      <c r="DXX22" s="9"/>
      <c r="DXY22" s="9"/>
      <c r="DXZ22" s="8"/>
      <c r="DYA22" s="8"/>
      <c r="DYB22" s="8"/>
      <c r="DYC22" s="8"/>
      <c r="DYD22" s="9"/>
      <c r="DYE22" s="9"/>
      <c r="DYF22" s="8"/>
      <c r="DYG22" s="9"/>
      <c r="DYH22" s="8"/>
      <c r="DYI22" s="9"/>
      <c r="DYJ22" s="9"/>
      <c r="DYK22" s="8"/>
      <c r="DYL22" s="8"/>
      <c r="DYM22" s="8"/>
      <c r="DYN22" s="8"/>
      <c r="DYO22" s="9"/>
      <c r="DYP22" s="9"/>
      <c r="DYQ22" s="8"/>
      <c r="DYR22" s="9"/>
      <c r="DYS22" s="8"/>
      <c r="DYT22" s="9"/>
      <c r="DYU22" s="9"/>
      <c r="DYV22" s="8"/>
      <c r="DYW22" s="8"/>
      <c r="DYX22" s="8"/>
      <c r="DYY22" s="8"/>
      <c r="DYZ22" s="9"/>
      <c r="DZA22" s="9"/>
      <c r="DZB22" s="8"/>
      <c r="DZC22" s="9"/>
      <c r="DZD22" s="8"/>
      <c r="DZE22" s="9"/>
      <c r="DZF22" s="9"/>
      <c r="DZG22" s="8"/>
      <c r="DZH22" s="8"/>
      <c r="DZI22" s="8"/>
      <c r="DZJ22" s="8"/>
      <c r="DZK22" s="9"/>
      <c r="DZL22" s="9"/>
      <c r="DZM22" s="8"/>
      <c r="DZN22" s="9"/>
      <c r="DZO22" s="8"/>
      <c r="DZP22" s="9"/>
      <c r="DZQ22" s="9"/>
      <c r="DZR22" s="8"/>
      <c r="DZS22" s="8"/>
      <c r="DZT22" s="8"/>
      <c r="DZU22" s="8"/>
      <c r="DZV22" s="9"/>
      <c r="DZW22" s="9"/>
      <c r="DZX22" s="8"/>
      <c r="DZY22" s="9"/>
      <c r="DZZ22" s="8"/>
      <c r="EAA22" s="9"/>
      <c r="EAB22" s="9"/>
      <c r="EAC22" s="8"/>
      <c r="EAD22" s="8"/>
      <c r="EAE22" s="8"/>
      <c r="EAF22" s="8"/>
      <c r="EAG22" s="9"/>
      <c r="EAH22" s="9"/>
      <c r="EAI22" s="8"/>
      <c r="EAJ22" s="9"/>
      <c r="EAK22" s="8"/>
      <c r="EAL22" s="9"/>
      <c r="EAM22" s="9"/>
      <c r="EAN22" s="8"/>
      <c r="EAO22" s="8"/>
      <c r="EAP22" s="8"/>
      <c r="EAQ22" s="8"/>
      <c r="EAR22" s="9"/>
      <c r="EAS22" s="9"/>
      <c r="EAT22" s="8"/>
      <c r="EAU22" s="9"/>
      <c r="EAV22" s="8"/>
      <c r="EAW22" s="9"/>
      <c r="EAX22" s="9"/>
      <c r="EAY22" s="8"/>
      <c r="EAZ22" s="8"/>
      <c r="EBA22" s="8"/>
      <c r="EBB22" s="8"/>
      <c r="EBC22" s="9"/>
      <c r="EBD22" s="9"/>
      <c r="EBE22" s="8"/>
      <c r="EBF22" s="9"/>
      <c r="EBG22" s="8"/>
      <c r="EBH22" s="9"/>
      <c r="EBI22" s="9"/>
      <c r="EBJ22" s="8"/>
      <c r="EBK22" s="8"/>
      <c r="EBL22" s="8"/>
      <c r="EBM22" s="8"/>
      <c r="EBN22" s="9"/>
      <c r="EBO22" s="9"/>
      <c r="EBP22" s="8"/>
      <c r="EBQ22" s="9"/>
      <c r="EBR22" s="8"/>
      <c r="EBS22" s="9"/>
      <c r="EBT22" s="9"/>
      <c r="EBU22" s="8"/>
      <c r="EBV22" s="8"/>
      <c r="EBW22" s="8"/>
      <c r="EBX22" s="8"/>
      <c r="EBY22" s="9"/>
      <c r="EBZ22" s="9"/>
      <c r="ECA22" s="8"/>
      <c r="ECB22" s="9"/>
      <c r="ECC22" s="8"/>
      <c r="ECD22" s="9"/>
      <c r="ECE22" s="9"/>
      <c r="ECF22" s="8"/>
      <c r="ECG22" s="8"/>
      <c r="ECH22" s="8"/>
      <c r="ECI22" s="8"/>
      <c r="ECJ22" s="9"/>
      <c r="ECK22" s="9"/>
      <c r="ECL22" s="8"/>
      <c r="ECM22" s="9"/>
      <c r="ECN22" s="8"/>
      <c r="ECO22" s="9"/>
      <c r="ECP22" s="9"/>
      <c r="ECQ22" s="8"/>
      <c r="ECR22" s="8"/>
      <c r="ECS22" s="8"/>
      <c r="ECT22" s="8"/>
      <c r="ECU22" s="9"/>
      <c r="ECV22" s="9"/>
      <c r="ECW22" s="8"/>
      <c r="ECX22" s="9"/>
      <c r="ECY22" s="8"/>
      <c r="ECZ22" s="9"/>
      <c r="EDA22" s="9"/>
      <c r="EDB22" s="8"/>
      <c r="EDC22" s="8"/>
      <c r="EDD22" s="8"/>
      <c r="EDE22" s="8"/>
      <c r="EDF22" s="9"/>
      <c r="EDG22" s="9"/>
      <c r="EDH22" s="8"/>
      <c r="EDI22" s="9"/>
      <c r="EDJ22" s="8"/>
      <c r="EDK22" s="9"/>
      <c r="EDL22" s="9"/>
      <c r="EDM22" s="8"/>
      <c r="EDN22" s="8"/>
      <c r="EDO22" s="8"/>
      <c r="EDP22" s="8"/>
      <c r="EDQ22" s="9"/>
      <c r="EDR22" s="9"/>
      <c r="EDS22" s="8"/>
      <c r="EDT22" s="9"/>
      <c r="EDU22" s="8"/>
      <c r="EDV22" s="9"/>
      <c r="EDW22" s="9"/>
      <c r="EDX22" s="8"/>
      <c r="EDY22" s="8"/>
      <c r="EDZ22" s="8"/>
      <c r="EEA22" s="8"/>
      <c r="EEB22" s="9"/>
      <c r="EEC22" s="9"/>
      <c r="EED22" s="8"/>
      <c r="EEE22" s="9"/>
      <c r="EEF22" s="8"/>
      <c r="EEG22" s="9"/>
      <c r="EEH22" s="9"/>
      <c r="EEI22" s="8"/>
      <c r="EEJ22" s="8"/>
      <c r="EEK22" s="8"/>
      <c r="EEL22" s="8"/>
      <c r="EEM22" s="9"/>
      <c r="EEN22" s="9"/>
      <c r="EEO22" s="8"/>
      <c r="EEP22" s="9"/>
      <c r="EEQ22" s="8"/>
      <c r="EER22" s="9"/>
      <c r="EES22" s="9"/>
      <c r="EET22" s="8"/>
      <c r="EEU22" s="8"/>
      <c r="EEV22" s="8"/>
      <c r="EEW22" s="8"/>
      <c r="EEX22" s="9"/>
      <c r="EEY22" s="9"/>
      <c r="EEZ22" s="8"/>
      <c r="EFA22" s="9"/>
      <c r="EFB22" s="8"/>
      <c r="EFC22" s="9"/>
      <c r="EFD22" s="9"/>
      <c r="EFE22" s="8"/>
      <c r="EFF22" s="8"/>
      <c r="EFG22" s="8"/>
      <c r="EFH22" s="8"/>
      <c r="EFI22" s="9"/>
      <c r="EFJ22" s="9"/>
      <c r="EFK22" s="8"/>
      <c r="EFL22" s="9"/>
      <c r="EFM22" s="8"/>
      <c r="EFN22" s="9"/>
      <c r="EFO22" s="9"/>
      <c r="EFP22" s="8"/>
      <c r="EFQ22" s="8"/>
      <c r="EFR22" s="8"/>
      <c r="EFS22" s="8"/>
      <c r="EFT22" s="9"/>
      <c r="EFU22" s="9"/>
      <c r="EFV22" s="8"/>
      <c r="EFW22" s="9"/>
      <c r="EFX22" s="8"/>
      <c r="EFY22" s="9"/>
      <c r="EFZ22" s="9"/>
      <c r="EGA22" s="8"/>
      <c r="EGB22" s="8"/>
      <c r="EGC22" s="8"/>
      <c r="EGD22" s="8"/>
      <c r="EGE22" s="9"/>
      <c r="EGF22" s="9"/>
      <c r="EGG22" s="8"/>
      <c r="EGH22" s="9"/>
      <c r="EGI22" s="8"/>
      <c r="EGJ22" s="9"/>
      <c r="EGK22" s="9"/>
      <c r="EGL22" s="8"/>
      <c r="EGM22" s="8"/>
      <c r="EGN22" s="8"/>
      <c r="EGO22" s="8"/>
      <c r="EGP22" s="9"/>
      <c r="EGQ22" s="9"/>
      <c r="EGR22" s="8"/>
      <c r="EGS22" s="9"/>
      <c r="EGT22" s="8"/>
      <c r="EGU22" s="9"/>
      <c r="EGV22" s="9"/>
      <c r="EGW22" s="8"/>
      <c r="EGX22" s="8"/>
      <c r="EGY22" s="8"/>
      <c r="EGZ22" s="8"/>
      <c r="EHA22" s="9"/>
      <c r="EHB22" s="9"/>
      <c r="EHC22" s="8"/>
      <c r="EHD22" s="9"/>
      <c r="EHE22" s="8"/>
      <c r="EHF22" s="9"/>
      <c r="EHG22" s="9"/>
      <c r="EHH22" s="8"/>
      <c r="EHI22" s="8"/>
      <c r="EHJ22" s="8"/>
      <c r="EHK22" s="8"/>
      <c r="EHL22" s="9"/>
      <c r="EHM22" s="9"/>
      <c r="EHN22" s="8"/>
      <c r="EHO22" s="9"/>
      <c r="EHP22" s="8"/>
      <c r="EHQ22" s="9"/>
      <c r="EHR22" s="9"/>
      <c r="EHS22" s="8"/>
      <c r="EHT22" s="8"/>
      <c r="EHU22" s="8"/>
      <c r="EHV22" s="8"/>
      <c r="EHW22" s="9"/>
      <c r="EHX22" s="9"/>
      <c r="EHY22" s="8"/>
      <c r="EHZ22" s="9"/>
      <c r="EIA22" s="8"/>
      <c r="EIB22" s="9"/>
      <c r="EIC22" s="9"/>
      <c r="EID22" s="8"/>
      <c r="EIE22" s="8"/>
      <c r="EIF22" s="8"/>
      <c r="EIG22" s="8"/>
      <c r="EIH22" s="9"/>
      <c r="EII22" s="9"/>
      <c r="EIJ22" s="8"/>
      <c r="EIK22" s="9"/>
      <c r="EIL22" s="8"/>
      <c r="EIM22" s="9"/>
      <c r="EIN22" s="9"/>
      <c r="EIO22" s="8"/>
      <c r="EIP22" s="8"/>
      <c r="EIQ22" s="8"/>
      <c r="EIR22" s="8"/>
      <c r="EIS22" s="9"/>
      <c r="EIT22" s="9"/>
      <c r="EIU22" s="8"/>
      <c r="EIV22" s="9"/>
      <c r="EIW22" s="8"/>
      <c r="EIX22" s="9"/>
      <c r="EIY22" s="9"/>
      <c r="EIZ22" s="8"/>
      <c r="EJA22" s="8"/>
      <c r="EJB22" s="8"/>
      <c r="EJC22" s="8"/>
      <c r="EJD22" s="9"/>
      <c r="EJE22" s="9"/>
      <c r="EJF22" s="8"/>
      <c r="EJG22" s="9"/>
      <c r="EJH22" s="8"/>
      <c r="EJI22" s="9"/>
      <c r="EJJ22" s="9"/>
      <c r="EJK22" s="8"/>
      <c r="EJL22" s="8"/>
      <c r="EJM22" s="8"/>
      <c r="EJN22" s="8"/>
      <c r="EJO22" s="9"/>
      <c r="EJP22" s="9"/>
      <c r="EJQ22" s="8"/>
      <c r="EJR22" s="9"/>
      <c r="EJS22" s="8"/>
      <c r="EJT22" s="9"/>
      <c r="EJU22" s="9"/>
      <c r="EJV22" s="8"/>
      <c r="EJW22" s="8"/>
      <c r="EJX22" s="8"/>
      <c r="EJY22" s="8"/>
      <c r="EJZ22" s="9"/>
      <c r="EKA22" s="9"/>
      <c r="EKB22" s="8"/>
      <c r="EKC22" s="9"/>
      <c r="EKD22" s="8"/>
      <c r="EKE22" s="9"/>
      <c r="EKF22" s="9"/>
      <c r="EKG22" s="8"/>
      <c r="EKH22" s="8"/>
      <c r="EKI22" s="8"/>
      <c r="EKJ22" s="8"/>
      <c r="EKK22" s="9"/>
      <c r="EKL22" s="9"/>
      <c r="EKM22" s="8"/>
      <c r="EKN22" s="9"/>
      <c r="EKO22" s="8"/>
      <c r="EKP22" s="9"/>
      <c r="EKQ22" s="9"/>
      <c r="EKR22" s="8"/>
      <c r="EKS22" s="8"/>
      <c r="EKT22" s="8"/>
      <c r="EKU22" s="8"/>
      <c r="EKV22" s="9"/>
      <c r="EKW22" s="9"/>
      <c r="EKX22" s="8"/>
      <c r="EKY22" s="9"/>
      <c r="EKZ22" s="8"/>
      <c r="ELA22" s="9"/>
      <c r="ELB22" s="9"/>
      <c r="ELC22" s="8"/>
      <c r="ELD22" s="8"/>
      <c r="ELE22" s="8"/>
      <c r="ELF22" s="8"/>
      <c r="ELG22" s="9"/>
      <c r="ELH22" s="9"/>
      <c r="ELI22" s="8"/>
      <c r="ELJ22" s="9"/>
      <c r="ELK22" s="8"/>
      <c r="ELL22" s="9"/>
      <c r="ELM22" s="9"/>
      <c r="ELN22" s="8"/>
      <c r="ELO22" s="8"/>
      <c r="ELP22" s="8"/>
      <c r="ELQ22" s="8"/>
      <c r="ELR22" s="9"/>
      <c r="ELS22" s="9"/>
      <c r="ELT22" s="8"/>
      <c r="ELU22" s="9"/>
      <c r="ELV22" s="8"/>
      <c r="ELW22" s="9"/>
      <c r="ELX22" s="9"/>
      <c r="ELY22" s="8"/>
      <c r="ELZ22" s="8"/>
      <c r="EMA22" s="8"/>
      <c r="EMB22" s="8"/>
      <c r="EMC22" s="9"/>
      <c r="EMD22" s="9"/>
      <c r="EME22" s="8"/>
      <c r="EMF22" s="9"/>
      <c r="EMG22" s="8"/>
      <c r="EMH22" s="9"/>
      <c r="EMI22" s="9"/>
      <c r="EMJ22" s="8"/>
      <c r="EMK22" s="8"/>
      <c r="EML22" s="8"/>
      <c r="EMM22" s="8"/>
      <c r="EMN22" s="9"/>
      <c r="EMO22" s="9"/>
      <c r="EMP22" s="8"/>
      <c r="EMQ22" s="9"/>
      <c r="EMR22" s="8"/>
      <c r="EMS22" s="9"/>
      <c r="EMT22" s="9"/>
      <c r="EMU22" s="8"/>
      <c r="EMV22" s="8"/>
      <c r="EMW22" s="8"/>
      <c r="EMX22" s="8"/>
      <c r="EMY22" s="9"/>
      <c r="EMZ22" s="9"/>
      <c r="ENA22" s="8"/>
      <c r="ENB22" s="9"/>
      <c r="ENC22" s="8"/>
      <c r="END22" s="9"/>
      <c r="ENE22" s="9"/>
      <c r="ENF22" s="8"/>
      <c r="ENG22" s="8"/>
      <c r="ENH22" s="8"/>
      <c r="ENI22" s="8"/>
      <c r="ENJ22" s="9"/>
      <c r="ENK22" s="9"/>
      <c r="ENL22" s="8"/>
      <c r="ENM22" s="9"/>
      <c r="ENN22" s="8"/>
      <c r="ENO22" s="9"/>
      <c r="ENP22" s="9"/>
      <c r="ENQ22" s="8"/>
      <c r="ENR22" s="8"/>
      <c r="ENS22" s="8"/>
      <c r="ENT22" s="8"/>
      <c r="ENU22" s="9"/>
      <c r="ENV22" s="9"/>
      <c r="ENW22" s="8"/>
      <c r="ENX22" s="9"/>
      <c r="ENY22" s="8"/>
      <c r="ENZ22" s="9"/>
      <c r="EOA22" s="9"/>
      <c r="EOB22" s="8"/>
      <c r="EOC22" s="8"/>
      <c r="EOD22" s="8"/>
      <c r="EOE22" s="8"/>
      <c r="EOF22" s="9"/>
      <c r="EOG22" s="9"/>
      <c r="EOH22" s="8"/>
      <c r="EOI22" s="9"/>
      <c r="EOJ22" s="8"/>
      <c r="EOK22" s="9"/>
      <c r="EOL22" s="9"/>
      <c r="EOM22" s="8"/>
      <c r="EON22" s="8"/>
      <c r="EOO22" s="8"/>
      <c r="EOP22" s="8"/>
      <c r="EOQ22" s="9"/>
      <c r="EOR22" s="9"/>
      <c r="EOS22" s="8"/>
      <c r="EOT22" s="9"/>
      <c r="EOU22" s="8"/>
      <c r="EOV22" s="9"/>
      <c r="EOW22" s="9"/>
      <c r="EOX22" s="8"/>
      <c r="EOY22" s="8"/>
      <c r="EOZ22" s="8"/>
      <c r="EPA22" s="8"/>
      <c r="EPB22" s="9"/>
      <c r="EPC22" s="9"/>
      <c r="EPD22" s="8"/>
      <c r="EPE22" s="9"/>
      <c r="EPF22" s="8"/>
      <c r="EPG22" s="9"/>
      <c r="EPH22" s="9"/>
      <c r="EPI22" s="8"/>
      <c r="EPJ22" s="8"/>
      <c r="EPK22" s="8"/>
      <c r="EPL22" s="8"/>
      <c r="EPM22" s="9"/>
      <c r="EPN22" s="9"/>
      <c r="EPO22" s="8"/>
      <c r="EPP22" s="9"/>
      <c r="EPQ22" s="8"/>
      <c r="EPR22" s="9"/>
      <c r="EPS22" s="9"/>
      <c r="EPT22" s="8"/>
      <c r="EPU22" s="8"/>
      <c r="EPV22" s="8"/>
      <c r="EPW22" s="8"/>
      <c r="EPX22" s="9"/>
      <c r="EPY22" s="9"/>
      <c r="EPZ22" s="8"/>
      <c r="EQA22" s="9"/>
      <c r="EQB22" s="8"/>
      <c r="EQC22" s="9"/>
      <c r="EQD22" s="9"/>
      <c r="EQE22" s="8"/>
      <c r="EQF22" s="8"/>
      <c r="EQG22" s="8"/>
      <c r="EQH22" s="8"/>
      <c r="EQI22" s="9"/>
      <c r="EQJ22" s="9"/>
      <c r="EQK22" s="8"/>
      <c r="EQL22" s="9"/>
      <c r="EQM22" s="8"/>
      <c r="EQN22" s="9"/>
      <c r="EQO22" s="9"/>
      <c r="EQP22" s="8"/>
      <c r="EQQ22" s="8"/>
      <c r="EQR22" s="8"/>
      <c r="EQS22" s="8"/>
      <c r="EQT22" s="9"/>
      <c r="EQU22" s="9"/>
      <c r="EQV22" s="8"/>
      <c r="EQW22" s="9"/>
      <c r="EQX22" s="8"/>
      <c r="EQY22" s="9"/>
      <c r="EQZ22" s="9"/>
      <c r="ERA22" s="8"/>
      <c r="ERB22" s="8"/>
      <c r="ERC22" s="8"/>
      <c r="ERD22" s="8"/>
      <c r="ERE22" s="9"/>
      <c r="ERF22" s="9"/>
      <c r="ERG22" s="8"/>
      <c r="ERH22" s="9"/>
      <c r="ERI22" s="8"/>
      <c r="ERJ22" s="9"/>
      <c r="ERK22" s="9"/>
      <c r="ERL22" s="8"/>
      <c r="ERM22" s="8"/>
      <c r="ERN22" s="8"/>
      <c r="ERO22" s="8"/>
      <c r="ERP22" s="9"/>
      <c r="ERQ22" s="9"/>
      <c r="ERR22" s="8"/>
      <c r="ERS22" s="9"/>
      <c r="ERT22" s="8"/>
      <c r="ERU22" s="9"/>
      <c r="ERV22" s="9"/>
      <c r="ERW22" s="8"/>
      <c r="ERX22" s="8"/>
      <c r="ERY22" s="8"/>
      <c r="ERZ22" s="8"/>
      <c r="ESA22" s="9"/>
      <c r="ESB22" s="9"/>
      <c r="ESC22" s="8"/>
      <c r="ESD22" s="9"/>
      <c r="ESE22" s="8"/>
      <c r="ESF22" s="9"/>
      <c r="ESG22" s="9"/>
      <c r="ESH22" s="8"/>
      <c r="ESI22" s="8"/>
      <c r="ESJ22" s="8"/>
      <c r="ESK22" s="8"/>
      <c r="ESL22" s="9"/>
      <c r="ESM22" s="9"/>
      <c r="ESN22" s="8"/>
      <c r="ESO22" s="9"/>
      <c r="ESP22" s="8"/>
      <c r="ESQ22" s="9"/>
      <c r="ESR22" s="9"/>
      <c r="ESS22" s="8"/>
      <c r="EST22" s="8"/>
      <c r="ESU22" s="8"/>
      <c r="ESV22" s="8"/>
      <c r="ESW22" s="9"/>
      <c r="ESX22" s="9"/>
      <c r="ESY22" s="8"/>
      <c r="ESZ22" s="9"/>
      <c r="ETA22" s="8"/>
      <c r="ETB22" s="9"/>
      <c r="ETC22" s="9"/>
      <c r="ETD22" s="8"/>
      <c r="ETE22" s="8"/>
      <c r="ETF22" s="8"/>
      <c r="ETG22" s="8"/>
      <c r="ETH22" s="9"/>
      <c r="ETI22" s="9"/>
      <c r="ETJ22" s="8"/>
      <c r="ETK22" s="9"/>
      <c r="ETL22" s="8"/>
      <c r="ETM22" s="9"/>
      <c r="ETN22" s="9"/>
      <c r="ETO22" s="8"/>
      <c r="ETP22" s="8"/>
      <c r="ETQ22" s="8"/>
      <c r="ETR22" s="8"/>
      <c r="ETS22" s="9"/>
      <c r="ETT22" s="9"/>
      <c r="ETU22" s="8"/>
      <c r="ETV22" s="9"/>
      <c r="ETW22" s="8"/>
      <c r="ETX22" s="9"/>
      <c r="ETY22" s="9"/>
      <c r="ETZ22" s="8"/>
      <c r="EUA22" s="8"/>
      <c r="EUB22" s="8"/>
      <c r="EUC22" s="8"/>
      <c r="EUD22" s="9"/>
      <c r="EUE22" s="9"/>
      <c r="EUF22" s="8"/>
      <c r="EUG22" s="9"/>
      <c r="EUH22" s="8"/>
      <c r="EUI22" s="9"/>
      <c r="EUJ22" s="9"/>
      <c r="EUK22" s="8"/>
      <c r="EUL22" s="8"/>
      <c r="EUM22" s="8"/>
      <c r="EUN22" s="8"/>
      <c r="EUO22" s="9"/>
      <c r="EUP22" s="9"/>
      <c r="EUQ22" s="8"/>
      <c r="EUR22" s="9"/>
      <c r="EUS22" s="8"/>
      <c r="EUT22" s="9"/>
      <c r="EUU22" s="9"/>
      <c r="EUV22" s="8"/>
      <c r="EUW22" s="8"/>
      <c r="EUX22" s="8"/>
      <c r="EUY22" s="8"/>
      <c r="EUZ22" s="9"/>
      <c r="EVA22" s="9"/>
      <c r="EVB22" s="8"/>
      <c r="EVC22" s="9"/>
      <c r="EVD22" s="8"/>
      <c r="EVE22" s="9"/>
      <c r="EVF22" s="9"/>
      <c r="EVG22" s="8"/>
      <c r="EVH22" s="8"/>
      <c r="EVI22" s="8"/>
      <c r="EVJ22" s="8"/>
      <c r="EVK22" s="9"/>
      <c r="EVL22" s="9"/>
      <c r="EVM22" s="8"/>
      <c r="EVN22" s="9"/>
      <c r="EVO22" s="8"/>
      <c r="EVP22" s="9"/>
      <c r="EVQ22" s="9"/>
      <c r="EVR22" s="8"/>
      <c r="EVS22" s="8"/>
      <c r="EVT22" s="8"/>
      <c r="EVU22" s="8"/>
      <c r="EVV22" s="9"/>
      <c r="EVW22" s="9"/>
      <c r="EVX22" s="8"/>
      <c r="EVY22" s="9"/>
      <c r="EVZ22" s="8"/>
      <c r="EWA22" s="9"/>
      <c r="EWB22" s="9"/>
      <c r="EWC22" s="8"/>
      <c r="EWD22" s="8"/>
      <c r="EWE22" s="8"/>
      <c r="EWF22" s="8"/>
      <c r="EWG22" s="9"/>
      <c r="EWH22" s="9"/>
      <c r="EWI22" s="8"/>
      <c r="EWJ22" s="9"/>
      <c r="EWK22" s="8"/>
      <c r="EWL22" s="9"/>
      <c r="EWM22" s="9"/>
      <c r="EWN22" s="8"/>
      <c r="EWO22" s="8"/>
      <c r="EWP22" s="8"/>
      <c r="EWQ22" s="8"/>
      <c r="EWR22" s="9"/>
      <c r="EWS22" s="9"/>
      <c r="EWT22" s="8"/>
      <c r="EWU22" s="9"/>
      <c r="EWV22" s="8"/>
      <c r="EWW22" s="9"/>
      <c r="EWX22" s="9"/>
      <c r="EWY22" s="8"/>
      <c r="EWZ22" s="8"/>
      <c r="EXA22" s="8"/>
      <c r="EXB22" s="8"/>
      <c r="EXC22" s="9"/>
      <c r="EXD22" s="9"/>
      <c r="EXE22" s="8"/>
      <c r="EXF22" s="9"/>
      <c r="EXG22" s="8"/>
      <c r="EXH22" s="9"/>
      <c r="EXI22" s="9"/>
      <c r="EXJ22" s="8"/>
      <c r="EXK22" s="8"/>
      <c r="EXL22" s="8"/>
      <c r="EXM22" s="8"/>
      <c r="EXN22" s="9"/>
      <c r="EXO22" s="9"/>
      <c r="EXP22" s="8"/>
      <c r="EXQ22" s="9"/>
      <c r="EXR22" s="8"/>
      <c r="EXS22" s="9"/>
      <c r="EXT22" s="9"/>
      <c r="EXU22" s="8"/>
      <c r="EXV22" s="8"/>
      <c r="EXW22" s="8"/>
      <c r="EXX22" s="8"/>
      <c r="EXY22" s="9"/>
      <c r="EXZ22" s="9"/>
      <c r="EYA22" s="8"/>
      <c r="EYB22" s="9"/>
      <c r="EYC22" s="8"/>
      <c r="EYD22" s="9"/>
      <c r="EYE22" s="9"/>
      <c r="EYF22" s="8"/>
      <c r="EYG22" s="8"/>
      <c r="EYH22" s="8"/>
      <c r="EYI22" s="8"/>
      <c r="EYJ22" s="9"/>
      <c r="EYK22" s="9"/>
      <c r="EYL22" s="8"/>
      <c r="EYM22" s="9"/>
      <c r="EYN22" s="8"/>
      <c r="EYO22" s="9"/>
      <c r="EYP22" s="9"/>
      <c r="EYQ22" s="8"/>
      <c r="EYR22" s="8"/>
      <c r="EYS22" s="8"/>
      <c r="EYT22" s="8"/>
      <c r="EYU22" s="9"/>
      <c r="EYV22" s="9"/>
      <c r="EYW22" s="8"/>
      <c r="EYX22" s="9"/>
      <c r="EYY22" s="8"/>
      <c r="EYZ22" s="9"/>
      <c r="EZA22" s="9"/>
      <c r="EZB22" s="8"/>
      <c r="EZC22" s="8"/>
      <c r="EZD22" s="8"/>
      <c r="EZE22" s="8"/>
      <c r="EZF22" s="9"/>
      <c r="EZG22" s="9"/>
      <c r="EZH22" s="8"/>
      <c r="EZI22" s="9"/>
      <c r="EZJ22" s="8"/>
      <c r="EZK22" s="9"/>
      <c r="EZL22" s="9"/>
      <c r="EZM22" s="8"/>
      <c r="EZN22" s="8"/>
      <c r="EZO22" s="8"/>
      <c r="EZP22" s="8"/>
      <c r="EZQ22" s="9"/>
      <c r="EZR22" s="9"/>
      <c r="EZS22" s="8"/>
      <c r="EZT22" s="9"/>
      <c r="EZU22" s="8"/>
      <c r="EZV22" s="9"/>
      <c r="EZW22" s="9"/>
      <c r="EZX22" s="8"/>
      <c r="EZY22" s="8"/>
      <c r="EZZ22" s="8"/>
      <c r="FAA22" s="8"/>
      <c r="FAB22" s="9"/>
      <c r="FAC22" s="9"/>
      <c r="FAD22" s="8"/>
      <c r="FAE22" s="9"/>
      <c r="FAF22" s="8"/>
      <c r="FAG22" s="9"/>
      <c r="FAH22" s="9"/>
      <c r="FAI22" s="8"/>
      <c r="FAJ22" s="8"/>
      <c r="FAK22" s="8"/>
      <c r="FAL22" s="8"/>
      <c r="FAM22" s="9"/>
      <c r="FAN22" s="9"/>
      <c r="FAO22" s="8"/>
      <c r="FAP22" s="9"/>
      <c r="FAQ22" s="8"/>
      <c r="FAR22" s="9"/>
      <c r="FAS22" s="9"/>
      <c r="FAT22" s="8"/>
      <c r="FAU22" s="8"/>
      <c r="FAV22" s="8"/>
      <c r="FAW22" s="8"/>
      <c r="FAX22" s="9"/>
      <c r="FAY22" s="9"/>
      <c r="FAZ22" s="8"/>
      <c r="FBA22" s="9"/>
      <c r="FBB22" s="8"/>
      <c r="FBC22" s="9"/>
      <c r="FBD22" s="9"/>
      <c r="FBE22" s="8"/>
      <c r="FBF22" s="8"/>
      <c r="FBG22" s="8"/>
      <c r="FBH22" s="8"/>
      <c r="FBI22" s="9"/>
      <c r="FBJ22" s="9"/>
      <c r="FBK22" s="8"/>
      <c r="FBL22" s="9"/>
      <c r="FBM22" s="8"/>
      <c r="FBN22" s="9"/>
      <c r="FBO22" s="9"/>
      <c r="FBP22" s="8"/>
      <c r="FBQ22" s="8"/>
      <c r="FBR22" s="8"/>
      <c r="FBS22" s="8"/>
      <c r="FBT22" s="9"/>
      <c r="FBU22" s="9"/>
      <c r="FBV22" s="8"/>
      <c r="FBW22" s="9"/>
      <c r="FBX22" s="8"/>
      <c r="FBY22" s="9"/>
      <c r="FBZ22" s="9"/>
      <c r="FCA22" s="8"/>
      <c r="FCB22" s="8"/>
      <c r="FCC22" s="8"/>
      <c r="FCD22" s="8"/>
      <c r="FCE22" s="9"/>
      <c r="FCF22" s="9"/>
      <c r="FCG22" s="8"/>
      <c r="FCH22" s="9"/>
      <c r="FCI22" s="8"/>
      <c r="FCJ22" s="9"/>
      <c r="FCK22" s="9"/>
      <c r="FCL22" s="8"/>
      <c r="FCM22" s="8"/>
      <c r="FCN22" s="8"/>
      <c r="FCO22" s="8"/>
      <c r="FCP22" s="9"/>
      <c r="FCQ22" s="9"/>
      <c r="FCR22" s="8"/>
      <c r="FCS22" s="9"/>
      <c r="FCT22" s="8"/>
      <c r="FCU22" s="9"/>
      <c r="FCV22" s="9"/>
      <c r="FCW22" s="8"/>
      <c r="FCX22" s="8"/>
      <c r="FCY22" s="8"/>
      <c r="FCZ22" s="8"/>
      <c r="FDA22" s="9"/>
      <c r="FDB22" s="9"/>
      <c r="FDC22" s="8"/>
      <c r="FDD22" s="9"/>
      <c r="FDE22" s="8"/>
      <c r="FDF22" s="9"/>
      <c r="FDG22" s="9"/>
      <c r="FDH22" s="8"/>
      <c r="FDI22" s="8"/>
      <c r="FDJ22" s="8"/>
      <c r="FDK22" s="8"/>
      <c r="FDL22" s="9"/>
      <c r="FDM22" s="9"/>
      <c r="FDN22" s="8"/>
      <c r="FDO22" s="9"/>
      <c r="FDP22" s="8"/>
      <c r="FDQ22" s="9"/>
      <c r="FDR22" s="9"/>
      <c r="FDS22" s="8"/>
      <c r="FDT22" s="8"/>
      <c r="FDU22" s="8"/>
      <c r="FDV22" s="8"/>
      <c r="FDW22" s="9"/>
      <c r="FDX22" s="9"/>
      <c r="FDY22" s="8"/>
      <c r="FDZ22" s="9"/>
      <c r="FEA22" s="8"/>
      <c r="FEB22" s="9"/>
      <c r="FEC22" s="9"/>
      <c r="FED22" s="8"/>
      <c r="FEE22" s="8"/>
      <c r="FEF22" s="8"/>
      <c r="FEG22" s="8"/>
      <c r="FEH22" s="9"/>
      <c r="FEI22" s="9"/>
      <c r="FEJ22" s="8"/>
      <c r="FEK22" s="9"/>
      <c r="FEL22" s="8"/>
      <c r="FEM22" s="9"/>
      <c r="FEN22" s="9"/>
      <c r="FEO22" s="8"/>
      <c r="FEP22" s="8"/>
      <c r="FEQ22" s="8"/>
      <c r="FER22" s="8"/>
      <c r="FES22" s="9"/>
      <c r="FET22" s="9"/>
      <c r="FEU22" s="8"/>
      <c r="FEV22" s="9"/>
      <c r="FEW22" s="8"/>
      <c r="FEX22" s="9"/>
      <c r="FEY22" s="9"/>
      <c r="FEZ22" s="8"/>
      <c r="FFA22" s="8"/>
      <c r="FFB22" s="8"/>
      <c r="FFC22" s="8"/>
      <c r="FFD22" s="9"/>
      <c r="FFE22" s="9"/>
      <c r="FFF22" s="8"/>
      <c r="FFG22" s="9"/>
      <c r="FFH22" s="8"/>
      <c r="FFI22" s="9"/>
      <c r="FFJ22" s="9"/>
      <c r="FFK22" s="8"/>
      <c r="FFL22" s="8"/>
      <c r="FFM22" s="8"/>
      <c r="FFN22" s="8"/>
      <c r="FFO22" s="9"/>
      <c r="FFP22" s="9"/>
      <c r="FFQ22" s="8"/>
      <c r="FFR22" s="9"/>
      <c r="FFS22" s="8"/>
      <c r="FFT22" s="9"/>
      <c r="FFU22" s="9"/>
      <c r="FFV22" s="8"/>
      <c r="FFW22" s="8"/>
      <c r="FFX22" s="8"/>
      <c r="FFY22" s="8"/>
      <c r="FFZ22" s="9"/>
      <c r="FGA22" s="9"/>
      <c r="FGB22" s="8"/>
      <c r="FGC22" s="9"/>
      <c r="FGD22" s="8"/>
      <c r="FGE22" s="9"/>
      <c r="FGF22" s="9"/>
      <c r="FGG22" s="8"/>
      <c r="FGH22" s="8"/>
      <c r="FGI22" s="8"/>
      <c r="FGJ22" s="8"/>
      <c r="FGK22" s="9"/>
      <c r="FGL22" s="9"/>
      <c r="FGM22" s="8"/>
      <c r="FGN22" s="9"/>
      <c r="FGO22" s="8"/>
      <c r="FGP22" s="9"/>
      <c r="FGQ22" s="9"/>
      <c r="FGR22" s="8"/>
      <c r="FGS22" s="8"/>
      <c r="FGT22" s="8"/>
      <c r="FGU22" s="8"/>
      <c r="FGV22" s="9"/>
      <c r="FGW22" s="9"/>
      <c r="FGX22" s="8"/>
      <c r="FGY22" s="9"/>
      <c r="FGZ22" s="8"/>
      <c r="FHA22" s="9"/>
      <c r="FHB22" s="9"/>
      <c r="FHC22" s="8"/>
      <c r="FHD22" s="8"/>
      <c r="FHE22" s="8"/>
      <c r="FHF22" s="8"/>
      <c r="FHG22" s="9"/>
      <c r="FHH22" s="9"/>
      <c r="FHI22" s="8"/>
      <c r="FHJ22" s="9"/>
      <c r="FHK22" s="8"/>
      <c r="FHL22" s="9"/>
      <c r="FHM22" s="9"/>
      <c r="FHN22" s="8"/>
      <c r="FHO22" s="8"/>
      <c r="FHP22" s="8"/>
      <c r="FHQ22" s="8"/>
      <c r="FHR22" s="9"/>
      <c r="FHS22" s="9"/>
      <c r="FHT22" s="8"/>
      <c r="FHU22" s="9"/>
      <c r="FHV22" s="8"/>
      <c r="FHW22" s="9"/>
      <c r="FHX22" s="9"/>
      <c r="FHY22" s="8"/>
      <c r="FHZ22" s="8"/>
      <c r="FIA22" s="8"/>
      <c r="FIB22" s="8"/>
      <c r="FIC22" s="9"/>
      <c r="FID22" s="9"/>
      <c r="FIE22" s="8"/>
      <c r="FIF22" s="9"/>
      <c r="FIG22" s="8"/>
      <c r="FIH22" s="9"/>
      <c r="FII22" s="9"/>
      <c r="FIJ22" s="8"/>
      <c r="FIK22" s="8"/>
      <c r="FIL22" s="8"/>
      <c r="FIM22" s="8"/>
      <c r="FIN22" s="9"/>
      <c r="FIO22" s="9"/>
      <c r="FIP22" s="8"/>
      <c r="FIQ22" s="9"/>
      <c r="FIR22" s="8"/>
      <c r="FIS22" s="9"/>
      <c r="FIT22" s="9"/>
      <c r="FIU22" s="8"/>
      <c r="FIV22" s="8"/>
      <c r="FIW22" s="8"/>
      <c r="FIX22" s="8"/>
      <c r="FIY22" s="9"/>
      <c r="FIZ22" s="9"/>
      <c r="FJA22" s="8"/>
      <c r="FJB22" s="9"/>
      <c r="FJC22" s="8"/>
      <c r="FJD22" s="9"/>
      <c r="FJE22" s="9"/>
      <c r="FJF22" s="8"/>
      <c r="FJG22" s="8"/>
      <c r="FJH22" s="8"/>
      <c r="FJI22" s="8"/>
      <c r="FJJ22" s="9"/>
      <c r="FJK22" s="9"/>
      <c r="FJL22" s="8"/>
      <c r="FJM22" s="9"/>
      <c r="FJN22" s="8"/>
      <c r="FJO22" s="9"/>
      <c r="FJP22" s="9"/>
      <c r="FJQ22" s="8"/>
      <c r="FJR22" s="8"/>
      <c r="FJS22" s="8"/>
      <c r="FJT22" s="8"/>
      <c r="FJU22" s="9"/>
      <c r="FJV22" s="9"/>
      <c r="FJW22" s="8"/>
      <c r="FJX22" s="9"/>
      <c r="FJY22" s="8"/>
      <c r="FJZ22" s="9"/>
      <c r="FKA22" s="9"/>
      <c r="FKB22" s="8"/>
      <c r="FKC22" s="8"/>
      <c r="FKD22" s="8"/>
      <c r="FKE22" s="8"/>
      <c r="FKF22" s="9"/>
      <c r="FKG22" s="9"/>
      <c r="FKH22" s="8"/>
      <c r="FKI22" s="9"/>
      <c r="FKJ22" s="8"/>
      <c r="FKK22" s="9"/>
      <c r="FKL22" s="9"/>
      <c r="FKM22" s="8"/>
      <c r="FKN22" s="8"/>
      <c r="FKO22" s="8"/>
      <c r="FKP22" s="8"/>
      <c r="FKQ22" s="9"/>
      <c r="FKR22" s="9"/>
      <c r="FKS22" s="8"/>
      <c r="FKT22" s="9"/>
      <c r="FKU22" s="8"/>
      <c r="FKV22" s="9"/>
      <c r="FKW22" s="9"/>
      <c r="FKX22" s="8"/>
      <c r="FKY22" s="8"/>
      <c r="FKZ22" s="8"/>
      <c r="FLA22" s="8"/>
      <c r="FLB22" s="9"/>
      <c r="FLC22" s="9"/>
      <c r="FLD22" s="8"/>
      <c r="FLE22" s="9"/>
      <c r="FLF22" s="8"/>
      <c r="FLG22" s="9"/>
      <c r="FLH22" s="9"/>
      <c r="FLI22" s="8"/>
      <c r="FLJ22" s="8"/>
      <c r="FLK22" s="8"/>
      <c r="FLL22" s="8"/>
      <c r="FLM22" s="9"/>
      <c r="FLN22" s="9"/>
      <c r="FLO22" s="8"/>
      <c r="FLP22" s="9"/>
      <c r="FLQ22" s="8"/>
      <c r="FLR22" s="9"/>
      <c r="FLS22" s="9"/>
      <c r="FLT22" s="8"/>
      <c r="FLU22" s="8"/>
      <c r="FLV22" s="8"/>
      <c r="FLW22" s="8"/>
      <c r="FLX22" s="9"/>
      <c r="FLY22" s="9"/>
      <c r="FLZ22" s="8"/>
      <c r="FMA22" s="9"/>
      <c r="FMB22" s="8"/>
      <c r="FMC22" s="9"/>
      <c r="FMD22" s="9"/>
      <c r="FME22" s="8"/>
      <c r="FMF22" s="8"/>
      <c r="FMG22" s="8"/>
      <c r="FMH22" s="8"/>
      <c r="FMI22" s="9"/>
      <c r="FMJ22" s="9"/>
      <c r="FMK22" s="8"/>
      <c r="FML22" s="9"/>
      <c r="FMM22" s="8"/>
      <c r="FMN22" s="9"/>
      <c r="FMO22" s="9"/>
      <c r="FMP22" s="8"/>
      <c r="FMQ22" s="8"/>
      <c r="FMR22" s="8"/>
      <c r="FMS22" s="8"/>
      <c r="FMT22" s="9"/>
      <c r="FMU22" s="9"/>
      <c r="FMV22" s="8"/>
      <c r="FMW22" s="9"/>
      <c r="FMX22" s="8"/>
      <c r="FMY22" s="9"/>
      <c r="FMZ22" s="9"/>
      <c r="FNA22" s="8"/>
      <c r="FNB22" s="8"/>
      <c r="FNC22" s="8"/>
      <c r="FND22" s="8"/>
      <c r="FNE22" s="9"/>
      <c r="FNF22" s="9"/>
      <c r="FNG22" s="8"/>
      <c r="FNH22" s="9"/>
      <c r="FNI22" s="8"/>
      <c r="FNJ22" s="9"/>
      <c r="FNK22" s="9"/>
      <c r="FNL22" s="8"/>
      <c r="FNM22" s="8"/>
      <c r="FNN22" s="8"/>
      <c r="FNO22" s="8"/>
      <c r="FNP22" s="9"/>
      <c r="FNQ22" s="9"/>
      <c r="FNR22" s="8"/>
      <c r="FNS22" s="9"/>
      <c r="FNT22" s="8"/>
      <c r="FNU22" s="9"/>
      <c r="FNV22" s="9"/>
      <c r="FNW22" s="8"/>
      <c r="FNX22" s="8"/>
      <c r="FNY22" s="8"/>
      <c r="FNZ22" s="8"/>
      <c r="FOA22" s="9"/>
      <c r="FOB22" s="9"/>
      <c r="FOC22" s="8"/>
      <c r="FOD22" s="9"/>
      <c r="FOE22" s="8"/>
      <c r="FOF22" s="9"/>
      <c r="FOG22" s="9"/>
      <c r="FOH22" s="8"/>
      <c r="FOI22" s="8"/>
      <c r="FOJ22" s="8"/>
      <c r="FOK22" s="8"/>
      <c r="FOL22" s="9"/>
      <c r="FOM22" s="9"/>
      <c r="FON22" s="8"/>
      <c r="FOO22" s="9"/>
      <c r="FOP22" s="8"/>
      <c r="FOQ22" s="9"/>
      <c r="FOR22" s="9"/>
      <c r="FOS22" s="8"/>
      <c r="FOT22" s="8"/>
      <c r="FOU22" s="8"/>
      <c r="FOV22" s="8"/>
      <c r="FOW22" s="9"/>
      <c r="FOX22" s="9"/>
      <c r="FOY22" s="8"/>
      <c r="FOZ22" s="9"/>
      <c r="FPA22" s="8"/>
      <c r="FPB22" s="9"/>
      <c r="FPC22" s="9"/>
      <c r="FPD22" s="8"/>
      <c r="FPE22" s="8"/>
      <c r="FPF22" s="8"/>
      <c r="FPG22" s="8"/>
      <c r="FPH22" s="9"/>
      <c r="FPI22" s="9"/>
      <c r="FPJ22" s="8"/>
      <c r="FPK22" s="9"/>
      <c r="FPL22" s="8"/>
      <c r="FPM22" s="9"/>
      <c r="FPN22" s="9"/>
      <c r="FPO22" s="8"/>
      <c r="FPP22" s="8"/>
      <c r="FPQ22" s="8"/>
      <c r="FPR22" s="8"/>
      <c r="FPS22" s="9"/>
      <c r="FPT22" s="9"/>
      <c r="FPU22" s="8"/>
      <c r="FPV22" s="9"/>
      <c r="FPW22" s="8"/>
      <c r="FPX22" s="9"/>
      <c r="FPY22" s="9"/>
      <c r="FPZ22" s="8"/>
      <c r="FQA22" s="8"/>
      <c r="FQB22" s="8"/>
      <c r="FQC22" s="8"/>
      <c r="FQD22" s="9"/>
      <c r="FQE22" s="9"/>
      <c r="FQF22" s="8"/>
      <c r="FQG22" s="9"/>
      <c r="FQH22" s="8"/>
      <c r="FQI22" s="9"/>
      <c r="FQJ22" s="9"/>
      <c r="FQK22" s="8"/>
      <c r="FQL22" s="8"/>
      <c r="FQM22" s="8"/>
      <c r="FQN22" s="8"/>
      <c r="FQO22" s="9"/>
      <c r="FQP22" s="9"/>
      <c r="FQQ22" s="8"/>
      <c r="FQR22" s="9"/>
      <c r="FQS22" s="8"/>
      <c r="FQT22" s="9"/>
      <c r="FQU22" s="9"/>
      <c r="FQV22" s="8"/>
      <c r="FQW22" s="8"/>
      <c r="FQX22" s="8"/>
      <c r="FQY22" s="8"/>
      <c r="FQZ22" s="9"/>
      <c r="FRA22" s="9"/>
      <c r="FRB22" s="8"/>
      <c r="FRC22" s="9"/>
      <c r="FRD22" s="8"/>
      <c r="FRE22" s="9"/>
      <c r="FRF22" s="9"/>
      <c r="FRG22" s="8"/>
      <c r="FRH22" s="8"/>
      <c r="FRI22" s="8"/>
      <c r="FRJ22" s="8"/>
      <c r="FRK22" s="9"/>
      <c r="FRL22" s="9"/>
      <c r="FRM22" s="8"/>
      <c r="FRN22" s="9"/>
      <c r="FRO22" s="8"/>
      <c r="FRP22" s="9"/>
      <c r="FRQ22" s="9"/>
      <c r="FRR22" s="8"/>
      <c r="FRS22" s="8"/>
      <c r="FRT22" s="8"/>
      <c r="FRU22" s="8"/>
      <c r="FRV22" s="9"/>
      <c r="FRW22" s="9"/>
      <c r="FRX22" s="8"/>
      <c r="FRY22" s="9"/>
      <c r="FRZ22" s="8"/>
      <c r="FSA22" s="9"/>
      <c r="FSB22" s="9"/>
      <c r="FSC22" s="8"/>
      <c r="FSD22" s="8"/>
      <c r="FSE22" s="8"/>
      <c r="FSF22" s="8"/>
      <c r="FSG22" s="9"/>
      <c r="FSH22" s="9"/>
      <c r="FSI22" s="8"/>
      <c r="FSJ22" s="9"/>
      <c r="FSK22" s="8"/>
      <c r="FSL22" s="9"/>
      <c r="FSM22" s="9"/>
      <c r="FSN22" s="8"/>
      <c r="FSO22" s="8"/>
      <c r="FSP22" s="8"/>
      <c r="FSQ22" s="8"/>
      <c r="FSR22" s="9"/>
      <c r="FSS22" s="9"/>
      <c r="FST22" s="8"/>
      <c r="FSU22" s="9"/>
      <c r="FSV22" s="8"/>
      <c r="FSW22" s="9"/>
      <c r="FSX22" s="9"/>
      <c r="FSY22" s="8"/>
      <c r="FSZ22" s="8"/>
      <c r="FTA22" s="8"/>
      <c r="FTB22" s="8"/>
      <c r="FTC22" s="9"/>
      <c r="FTD22" s="9"/>
      <c r="FTE22" s="8"/>
      <c r="FTF22" s="9"/>
      <c r="FTG22" s="8"/>
      <c r="FTH22" s="9"/>
      <c r="FTI22" s="9"/>
      <c r="FTJ22" s="8"/>
      <c r="FTK22" s="8"/>
      <c r="FTL22" s="8"/>
      <c r="FTM22" s="8"/>
      <c r="FTN22" s="9"/>
      <c r="FTO22" s="9"/>
      <c r="FTP22" s="8"/>
      <c r="FTQ22" s="9"/>
      <c r="FTR22" s="8"/>
      <c r="FTS22" s="9"/>
      <c r="FTT22" s="9"/>
      <c r="FTU22" s="8"/>
      <c r="FTV22" s="8"/>
      <c r="FTW22" s="8"/>
      <c r="FTX22" s="8"/>
      <c r="FTY22" s="9"/>
      <c r="FTZ22" s="9"/>
      <c r="FUA22" s="8"/>
      <c r="FUB22" s="9"/>
      <c r="FUC22" s="8"/>
      <c r="FUD22" s="9"/>
      <c r="FUE22" s="9"/>
      <c r="FUF22" s="8"/>
      <c r="FUG22" s="8"/>
      <c r="FUH22" s="8"/>
      <c r="FUI22" s="8"/>
      <c r="FUJ22" s="9"/>
      <c r="FUK22" s="9"/>
      <c r="FUL22" s="8"/>
      <c r="FUM22" s="9"/>
      <c r="FUN22" s="8"/>
      <c r="FUO22" s="9"/>
      <c r="FUP22" s="9"/>
      <c r="FUQ22" s="8"/>
      <c r="FUR22" s="8"/>
      <c r="FUS22" s="8"/>
      <c r="FUT22" s="8"/>
      <c r="FUU22" s="9"/>
      <c r="FUV22" s="9"/>
      <c r="FUW22" s="8"/>
      <c r="FUX22" s="9"/>
      <c r="FUY22" s="8"/>
      <c r="FUZ22" s="9"/>
      <c r="FVA22" s="9"/>
      <c r="FVB22" s="8"/>
      <c r="FVC22" s="8"/>
      <c r="FVD22" s="8"/>
      <c r="FVE22" s="8"/>
      <c r="FVF22" s="9"/>
      <c r="FVG22" s="9"/>
      <c r="FVH22" s="8"/>
      <c r="FVI22" s="9"/>
      <c r="FVJ22" s="8"/>
      <c r="FVK22" s="9"/>
      <c r="FVL22" s="9"/>
      <c r="FVM22" s="8"/>
      <c r="FVN22" s="8"/>
      <c r="FVO22" s="8"/>
      <c r="FVP22" s="8"/>
      <c r="FVQ22" s="9"/>
      <c r="FVR22" s="9"/>
      <c r="FVS22" s="8"/>
      <c r="FVT22" s="9"/>
      <c r="FVU22" s="8"/>
      <c r="FVV22" s="9"/>
      <c r="FVW22" s="9"/>
      <c r="FVX22" s="8"/>
      <c r="FVY22" s="8"/>
      <c r="FVZ22" s="8"/>
      <c r="FWA22" s="8"/>
      <c r="FWB22" s="9"/>
      <c r="FWC22" s="9"/>
      <c r="FWD22" s="8"/>
      <c r="FWE22" s="9"/>
      <c r="FWF22" s="8"/>
      <c r="FWG22" s="9"/>
      <c r="FWH22" s="9"/>
      <c r="FWI22" s="8"/>
      <c r="FWJ22" s="8"/>
      <c r="FWK22" s="8"/>
      <c r="FWL22" s="8"/>
      <c r="FWM22" s="9"/>
      <c r="FWN22" s="9"/>
      <c r="FWO22" s="8"/>
      <c r="FWP22" s="9"/>
      <c r="FWQ22" s="8"/>
      <c r="FWR22" s="9"/>
      <c r="FWS22" s="9"/>
      <c r="FWT22" s="8"/>
      <c r="FWU22" s="8"/>
      <c r="FWV22" s="8"/>
      <c r="FWW22" s="8"/>
      <c r="FWX22" s="9"/>
      <c r="FWY22" s="9"/>
      <c r="FWZ22" s="8"/>
      <c r="FXA22" s="9"/>
      <c r="FXB22" s="8"/>
      <c r="FXC22" s="9"/>
      <c r="FXD22" s="9"/>
      <c r="FXE22" s="8"/>
      <c r="FXF22" s="8"/>
      <c r="FXG22" s="8"/>
      <c r="FXH22" s="8"/>
      <c r="FXI22" s="9"/>
      <c r="FXJ22" s="9"/>
      <c r="FXK22" s="8"/>
      <c r="FXL22" s="9"/>
      <c r="FXM22" s="8"/>
      <c r="FXN22" s="9"/>
      <c r="FXO22" s="9"/>
      <c r="FXP22" s="8"/>
      <c r="FXQ22" s="8"/>
      <c r="FXR22" s="8"/>
      <c r="FXS22" s="8"/>
      <c r="FXT22" s="9"/>
      <c r="FXU22" s="9"/>
      <c r="FXV22" s="8"/>
      <c r="FXW22" s="9"/>
      <c r="FXX22" s="8"/>
      <c r="FXY22" s="9"/>
      <c r="FXZ22" s="9"/>
      <c r="FYA22" s="8"/>
      <c r="FYB22" s="8"/>
      <c r="FYC22" s="8"/>
      <c r="FYD22" s="8"/>
      <c r="FYE22" s="9"/>
      <c r="FYF22" s="9"/>
      <c r="FYG22" s="8"/>
      <c r="FYH22" s="9"/>
      <c r="FYI22" s="8"/>
      <c r="FYJ22" s="9"/>
      <c r="FYK22" s="9"/>
      <c r="FYL22" s="8"/>
      <c r="FYM22" s="8"/>
      <c r="FYN22" s="8"/>
      <c r="FYO22" s="8"/>
      <c r="FYP22" s="9"/>
      <c r="FYQ22" s="9"/>
      <c r="FYR22" s="8"/>
      <c r="FYS22" s="9"/>
      <c r="FYT22" s="8"/>
      <c r="FYU22" s="9"/>
      <c r="FYV22" s="9"/>
      <c r="FYW22" s="8"/>
      <c r="FYX22" s="8"/>
      <c r="FYY22" s="8"/>
      <c r="FYZ22" s="8"/>
      <c r="FZA22" s="9"/>
      <c r="FZB22" s="9"/>
      <c r="FZC22" s="8"/>
      <c r="FZD22" s="9"/>
      <c r="FZE22" s="8"/>
      <c r="FZF22" s="9"/>
      <c r="FZG22" s="9"/>
      <c r="FZH22" s="8"/>
      <c r="FZI22" s="8"/>
      <c r="FZJ22" s="8"/>
      <c r="FZK22" s="8"/>
      <c r="FZL22" s="9"/>
      <c r="FZM22" s="9"/>
      <c r="FZN22" s="8"/>
      <c r="FZO22" s="9"/>
      <c r="FZP22" s="8"/>
      <c r="FZQ22" s="9"/>
      <c r="FZR22" s="9"/>
      <c r="FZS22" s="8"/>
      <c r="FZT22" s="8"/>
      <c r="FZU22" s="8"/>
      <c r="FZV22" s="8"/>
      <c r="FZW22" s="9"/>
      <c r="FZX22" s="9"/>
      <c r="FZY22" s="8"/>
      <c r="FZZ22" s="9"/>
      <c r="GAA22" s="8"/>
      <c r="GAB22" s="9"/>
      <c r="GAC22" s="9"/>
      <c r="GAD22" s="8"/>
      <c r="GAE22" s="8"/>
      <c r="GAF22" s="8"/>
      <c r="GAG22" s="8"/>
      <c r="GAH22" s="9"/>
      <c r="GAI22" s="9"/>
      <c r="GAJ22" s="8"/>
      <c r="GAK22" s="9"/>
      <c r="GAL22" s="8"/>
      <c r="GAM22" s="9"/>
      <c r="GAN22" s="9"/>
      <c r="GAO22" s="8"/>
      <c r="GAP22" s="8"/>
      <c r="GAQ22" s="8"/>
      <c r="GAR22" s="8"/>
      <c r="GAS22" s="9"/>
      <c r="GAT22" s="9"/>
      <c r="GAU22" s="8"/>
      <c r="GAV22" s="9"/>
      <c r="GAW22" s="8"/>
      <c r="GAX22" s="9"/>
      <c r="GAY22" s="9"/>
      <c r="GAZ22" s="8"/>
      <c r="GBA22" s="8"/>
      <c r="GBB22" s="8"/>
      <c r="GBC22" s="8"/>
      <c r="GBD22" s="9"/>
      <c r="GBE22" s="9"/>
      <c r="GBF22" s="8"/>
      <c r="GBG22" s="9"/>
      <c r="GBH22" s="8"/>
      <c r="GBI22" s="9"/>
      <c r="GBJ22" s="9"/>
      <c r="GBK22" s="8"/>
      <c r="GBL22" s="8"/>
      <c r="GBM22" s="8"/>
      <c r="GBN22" s="8"/>
      <c r="GBO22" s="9"/>
      <c r="GBP22" s="9"/>
      <c r="GBQ22" s="8"/>
      <c r="GBR22" s="9"/>
      <c r="GBS22" s="8"/>
      <c r="GBT22" s="9"/>
      <c r="GBU22" s="9"/>
      <c r="GBV22" s="8"/>
      <c r="GBW22" s="8"/>
      <c r="GBX22" s="8"/>
      <c r="GBY22" s="8"/>
      <c r="GBZ22" s="9"/>
      <c r="GCA22" s="9"/>
      <c r="GCB22" s="8"/>
      <c r="GCC22" s="9"/>
      <c r="GCD22" s="8"/>
      <c r="GCE22" s="9"/>
      <c r="GCF22" s="9"/>
      <c r="GCG22" s="8"/>
      <c r="GCH22" s="8"/>
      <c r="GCI22" s="8"/>
      <c r="GCJ22" s="8"/>
      <c r="GCK22" s="9"/>
      <c r="GCL22" s="9"/>
      <c r="GCM22" s="8"/>
      <c r="GCN22" s="9"/>
      <c r="GCO22" s="8"/>
      <c r="GCP22" s="9"/>
      <c r="GCQ22" s="9"/>
      <c r="GCR22" s="8"/>
      <c r="GCS22" s="8"/>
      <c r="GCT22" s="8"/>
      <c r="GCU22" s="8"/>
      <c r="GCV22" s="9"/>
      <c r="GCW22" s="9"/>
      <c r="GCX22" s="8"/>
      <c r="GCY22" s="9"/>
      <c r="GCZ22" s="8"/>
      <c r="GDA22" s="9"/>
      <c r="GDB22" s="9"/>
      <c r="GDC22" s="8"/>
      <c r="GDD22" s="8"/>
      <c r="GDE22" s="8"/>
      <c r="GDF22" s="8"/>
      <c r="GDG22" s="9"/>
      <c r="GDH22" s="9"/>
      <c r="GDI22" s="8"/>
      <c r="GDJ22" s="9"/>
      <c r="GDK22" s="8"/>
      <c r="GDL22" s="9"/>
      <c r="GDM22" s="9"/>
      <c r="GDN22" s="8"/>
      <c r="GDO22" s="8"/>
      <c r="GDP22" s="8"/>
      <c r="GDQ22" s="8"/>
      <c r="GDR22" s="9"/>
      <c r="GDS22" s="9"/>
      <c r="GDT22" s="8"/>
      <c r="GDU22" s="9"/>
      <c r="GDV22" s="8"/>
      <c r="GDW22" s="9"/>
      <c r="GDX22" s="9"/>
      <c r="GDY22" s="8"/>
      <c r="GDZ22" s="8"/>
      <c r="GEA22" s="8"/>
      <c r="GEB22" s="8"/>
      <c r="GEC22" s="9"/>
      <c r="GED22" s="9"/>
      <c r="GEE22" s="8"/>
      <c r="GEF22" s="9"/>
      <c r="GEG22" s="8"/>
      <c r="GEH22" s="9"/>
      <c r="GEI22" s="9"/>
      <c r="GEJ22" s="8"/>
      <c r="GEK22" s="8"/>
      <c r="GEL22" s="8"/>
      <c r="GEM22" s="8"/>
      <c r="GEN22" s="9"/>
      <c r="GEO22" s="9"/>
      <c r="GEP22" s="8"/>
      <c r="GEQ22" s="9"/>
      <c r="GER22" s="8"/>
      <c r="GES22" s="9"/>
      <c r="GET22" s="9"/>
      <c r="GEU22" s="8"/>
      <c r="GEV22" s="8"/>
      <c r="GEW22" s="8"/>
      <c r="GEX22" s="8"/>
      <c r="GEY22" s="9"/>
      <c r="GEZ22" s="9"/>
      <c r="GFA22" s="8"/>
      <c r="GFB22" s="9"/>
      <c r="GFC22" s="8"/>
      <c r="GFD22" s="9"/>
      <c r="GFE22" s="9"/>
      <c r="GFF22" s="8"/>
      <c r="GFG22" s="8"/>
      <c r="GFH22" s="8"/>
      <c r="GFI22" s="8"/>
      <c r="GFJ22" s="9"/>
      <c r="GFK22" s="9"/>
      <c r="GFL22" s="8"/>
      <c r="GFM22" s="9"/>
      <c r="GFN22" s="8"/>
      <c r="GFO22" s="9"/>
      <c r="GFP22" s="9"/>
      <c r="GFQ22" s="8"/>
      <c r="GFR22" s="8"/>
      <c r="GFS22" s="8"/>
      <c r="GFT22" s="8"/>
      <c r="GFU22" s="9"/>
      <c r="GFV22" s="9"/>
      <c r="GFW22" s="8"/>
      <c r="GFX22" s="9"/>
      <c r="GFY22" s="8"/>
      <c r="GFZ22" s="9"/>
      <c r="GGA22" s="9"/>
      <c r="GGB22" s="8"/>
      <c r="GGC22" s="8"/>
      <c r="GGD22" s="8"/>
      <c r="GGE22" s="8"/>
      <c r="GGF22" s="9"/>
      <c r="GGG22" s="9"/>
      <c r="GGH22" s="8"/>
      <c r="GGI22" s="9"/>
      <c r="GGJ22" s="8"/>
      <c r="GGK22" s="9"/>
      <c r="GGL22" s="9"/>
      <c r="GGM22" s="8"/>
      <c r="GGN22" s="8"/>
      <c r="GGO22" s="8"/>
      <c r="GGP22" s="8"/>
      <c r="GGQ22" s="9"/>
      <c r="GGR22" s="9"/>
      <c r="GGS22" s="8"/>
      <c r="GGT22" s="9"/>
      <c r="GGU22" s="8"/>
      <c r="GGV22" s="9"/>
      <c r="GGW22" s="9"/>
      <c r="GGX22" s="8"/>
      <c r="GGY22" s="8"/>
      <c r="GGZ22" s="8"/>
      <c r="GHA22" s="8"/>
      <c r="GHB22" s="9"/>
      <c r="GHC22" s="9"/>
      <c r="GHD22" s="8"/>
      <c r="GHE22" s="9"/>
      <c r="GHF22" s="8"/>
      <c r="GHG22" s="9"/>
      <c r="GHH22" s="9"/>
      <c r="GHI22" s="8"/>
      <c r="GHJ22" s="8"/>
      <c r="GHK22" s="8"/>
      <c r="GHL22" s="8"/>
      <c r="GHM22" s="9"/>
      <c r="GHN22" s="9"/>
      <c r="GHO22" s="8"/>
      <c r="GHP22" s="9"/>
      <c r="GHQ22" s="8"/>
      <c r="GHR22" s="9"/>
      <c r="GHS22" s="9"/>
      <c r="GHT22" s="8"/>
      <c r="GHU22" s="8"/>
      <c r="GHV22" s="8"/>
      <c r="GHW22" s="8"/>
      <c r="GHX22" s="9"/>
      <c r="GHY22" s="9"/>
      <c r="GHZ22" s="8"/>
      <c r="GIA22" s="9"/>
      <c r="GIB22" s="8"/>
      <c r="GIC22" s="9"/>
      <c r="GID22" s="9"/>
      <c r="GIE22" s="8"/>
      <c r="GIF22" s="8"/>
      <c r="GIG22" s="8"/>
      <c r="GIH22" s="8"/>
      <c r="GII22" s="9"/>
      <c r="GIJ22" s="9"/>
      <c r="GIK22" s="8"/>
      <c r="GIL22" s="9"/>
      <c r="GIM22" s="8"/>
      <c r="GIN22" s="9"/>
      <c r="GIO22" s="9"/>
      <c r="GIP22" s="8"/>
      <c r="GIQ22" s="8"/>
      <c r="GIR22" s="8"/>
      <c r="GIS22" s="8"/>
      <c r="GIT22" s="9"/>
      <c r="GIU22" s="9"/>
      <c r="GIV22" s="8"/>
      <c r="GIW22" s="9"/>
      <c r="GIX22" s="8"/>
      <c r="GIY22" s="9"/>
      <c r="GIZ22" s="9"/>
      <c r="GJA22" s="8"/>
      <c r="GJB22" s="8"/>
      <c r="GJC22" s="8"/>
      <c r="GJD22" s="8"/>
      <c r="GJE22" s="9"/>
      <c r="GJF22" s="9"/>
      <c r="GJG22" s="8"/>
      <c r="GJH22" s="9"/>
      <c r="GJI22" s="8"/>
      <c r="GJJ22" s="9"/>
      <c r="GJK22" s="9"/>
      <c r="GJL22" s="8"/>
      <c r="GJM22" s="8"/>
      <c r="GJN22" s="8"/>
      <c r="GJO22" s="8"/>
      <c r="GJP22" s="9"/>
      <c r="GJQ22" s="9"/>
      <c r="GJR22" s="8"/>
      <c r="GJS22" s="9"/>
      <c r="GJT22" s="8"/>
      <c r="GJU22" s="9"/>
      <c r="GJV22" s="9"/>
      <c r="GJW22" s="8"/>
      <c r="GJX22" s="8"/>
      <c r="GJY22" s="8"/>
      <c r="GJZ22" s="8"/>
      <c r="GKA22" s="9"/>
      <c r="GKB22" s="9"/>
      <c r="GKC22" s="8"/>
      <c r="GKD22" s="9"/>
      <c r="GKE22" s="8"/>
      <c r="GKF22" s="9"/>
      <c r="GKG22" s="9"/>
      <c r="GKH22" s="8"/>
      <c r="GKI22" s="8"/>
      <c r="GKJ22" s="8"/>
      <c r="GKK22" s="8"/>
      <c r="GKL22" s="9"/>
      <c r="GKM22" s="9"/>
      <c r="GKN22" s="8"/>
      <c r="GKO22" s="9"/>
      <c r="GKP22" s="8"/>
      <c r="GKQ22" s="9"/>
      <c r="GKR22" s="9"/>
      <c r="GKS22" s="8"/>
      <c r="GKT22" s="8"/>
      <c r="GKU22" s="8"/>
      <c r="GKV22" s="8"/>
      <c r="GKW22" s="9"/>
      <c r="GKX22" s="9"/>
      <c r="GKY22" s="8"/>
      <c r="GKZ22" s="9"/>
      <c r="GLA22" s="8"/>
      <c r="GLB22" s="9"/>
      <c r="GLC22" s="9"/>
      <c r="GLD22" s="8"/>
      <c r="GLE22" s="8"/>
      <c r="GLF22" s="8"/>
      <c r="GLG22" s="8"/>
      <c r="GLH22" s="9"/>
      <c r="GLI22" s="9"/>
      <c r="GLJ22" s="8"/>
      <c r="GLK22" s="9"/>
      <c r="GLL22" s="8"/>
      <c r="GLM22" s="9"/>
      <c r="GLN22" s="9"/>
      <c r="GLO22" s="8"/>
      <c r="GLP22" s="8"/>
      <c r="GLQ22" s="8"/>
      <c r="GLR22" s="8"/>
      <c r="GLS22" s="9"/>
      <c r="GLT22" s="9"/>
      <c r="GLU22" s="8"/>
      <c r="GLV22" s="9"/>
      <c r="GLW22" s="8"/>
      <c r="GLX22" s="9"/>
      <c r="GLY22" s="9"/>
      <c r="GLZ22" s="8"/>
      <c r="GMA22" s="8"/>
      <c r="GMB22" s="8"/>
      <c r="GMC22" s="8"/>
      <c r="GMD22" s="9"/>
      <c r="GME22" s="9"/>
      <c r="GMF22" s="8"/>
      <c r="GMG22" s="9"/>
      <c r="GMH22" s="8"/>
      <c r="GMI22" s="9"/>
      <c r="GMJ22" s="9"/>
      <c r="GMK22" s="8"/>
      <c r="GML22" s="8"/>
      <c r="GMM22" s="8"/>
      <c r="GMN22" s="8"/>
      <c r="GMO22" s="9"/>
      <c r="GMP22" s="9"/>
      <c r="GMQ22" s="8"/>
      <c r="GMR22" s="9"/>
      <c r="GMS22" s="8"/>
      <c r="GMT22" s="9"/>
      <c r="GMU22" s="9"/>
      <c r="GMV22" s="8"/>
      <c r="GMW22" s="8"/>
      <c r="GMX22" s="8"/>
      <c r="GMY22" s="8"/>
      <c r="GMZ22" s="9"/>
      <c r="GNA22" s="9"/>
      <c r="GNB22" s="8"/>
      <c r="GNC22" s="9"/>
      <c r="GND22" s="8"/>
      <c r="GNE22" s="9"/>
      <c r="GNF22" s="9"/>
      <c r="GNG22" s="8"/>
      <c r="GNH22" s="8"/>
      <c r="GNI22" s="8"/>
      <c r="GNJ22" s="8"/>
      <c r="GNK22" s="9"/>
      <c r="GNL22" s="9"/>
      <c r="GNM22" s="8"/>
      <c r="GNN22" s="9"/>
      <c r="GNO22" s="8"/>
      <c r="GNP22" s="9"/>
      <c r="GNQ22" s="9"/>
      <c r="GNR22" s="8"/>
      <c r="GNS22" s="8"/>
      <c r="GNT22" s="8"/>
      <c r="GNU22" s="8"/>
      <c r="GNV22" s="9"/>
      <c r="GNW22" s="9"/>
      <c r="GNX22" s="8"/>
      <c r="GNY22" s="9"/>
      <c r="GNZ22" s="8"/>
      <c r="GOA22" s="9"/>
      <c r="GOB22" s="9"/>
      <c r="GOC22" s="8"/>
      <c r="GOD22" s="8"/>
      <c r="GOE22" s="8"/>
      <c r="GOF22" s="8"/>
      <c r="GOG22" s="9"/>
      <c r="GOH22" s="9"/>
      <c r="GOI22" s="8"/>
      <c r="GOJ22" s="9"/>
      <c r="GOK22" s="8"/>
      <c r="GOL22" s="9"/>
      <c r="GOM22" s="9"/>
      <c r="GON22" s="8"/>
      <c r="GOO22" s="8"/>
      <c r="GOP22" s="8"/>
      <c r="GOQ22" s="8"/>
      <c r="GOR22" s="9"/>
      <c r="GOS22" s="9"/>
      <c r="GOT22" s="8"/>
      <c r="GOU22" s="9"/>
      <c r="GOV22" s="8"/>
      <c r="GOW22" s="9"/>
      <c r="GOX22" s="9"/>
      <c r="GOY22" s="8"/>
      <c r="GOZ22" s="8"/>
      <c r="GPA22" s="8"/>
      <c r="GPB22" s="8"/>
      <c r="GPC22" s="9"/>
      <c r="GPD22" s="9"/>
      <c r="GPE22" s="8"/>
      <c r="GPF22" s="9"/>
      <c r="GPG22" s="8"/>
      <c r="GPH22" s="9"/>
      <c r="GPI22" s="9"/>
      <c r="GPJ22" s="8"/>
      <c r="GPK22" s="8"/>
      <c r="GPL22" s="8"/>
      <c r="GPM22" s="8"/>
      <c r="GPN22" s="9"/>
      <c r="GPO22" s="9"/>
      <c r="GPP22" s="8"/>
      <c r="GPQ22" s="9"/>
      <c r="GPR22" s="8"/>
      <c r="GPS22" s="9"/>
      <c r="GPT22" s="9"/>
      <c r="GPU22" s="8"/>
      <c r="GPV22" s="8"/>
      <c r="GPW22" s="8"/>
      <c r="GPX22" s="8"/>
      <c r="GPY22" s="9"/>
      <c r="GPZ22" s="9"/>
      <c r="GQA22" s="8"/>
      <c r="GQB22" s="9"/>
      <c r="GQC22" s="8"/>
      <c r="GQD22" s="9"/>
      <c r="GQE22" s="9"/>
      <c r="GQF22" s="8"/>
      <c r="GQG22" s="8"/>
      <c r="GQH22" s="8"/>
      <c r="GQI22" s="8"/>
      <c r="GQJ22" s="9"/>
      <c r="GQK22" s="9"/>
      <c r="GQL22" s="8"/>
      <c r="GQM22" s="9"/>
      <c r="GQN22" s="8"/>
      <c r="GQO22" s="9"/>
      <c r="GQP22" s="9"/>
      <c r="GQQ22" s="8"/>
      <c r="GQR22" s="8"/>
      <c r="GQS22" s="8"/>
      <c r="GQT22" s="8"/>
      <c r="GQU22" s="9"/>
      <c r="GQV22" s="9"/>
      <c r="GQW22" s="8"/>
      <c r="GQX22" s="9"/>
      <c r="GQY22" s="8"/>
      <c r="GQZ22" s="9"/>
      <c r="GRA22" s="9"/>
      <c r="GRB22" s="8"/>
      <c r="GRC22" s="8"/>
      <c r="GRD22" s="8"/>
      <c r="GRE22" s="8"/>
      <c r="GRF22" s="9"/>
      <c r="GRG22" s="9"/>
      <c r="GRH22" s="8"/>
      <c r="GRI22" s="9"/>
      <c r="GRJ22" s="8"/>
      <c r="GRK22" s="9"/>
      <c r="GRL22" s="9"/>
      <c r="GRM22" s="8"/>
      <c r="GRN22" s="8"/>
      <c r="GRO22" s="8"/>
      <c r="GRP22" s="8"/>
      <c r="GRQ22" s="9"/>
      <c r="GRR22" s="9"/>
      <c r="GRS22" s="8"/>
      <c r="GRT22" s="9"/>
      <c r="GRU22" s="8"/>
      <c r="GRV22" s="9"/>
      <c r="GRW22" s="9"/>
      <c r="GRX22" s="8"/>
      <c r="GRY22" s="8"/>
      <c r="GRZ22" s="8"/>
      <c r="GSA22" s="8"/>
      <c r="GSB22" s="9"/>
      <c r="GSC22" s="9"/>
      <c r="GSD22" s="8"/>
      <c r="GSE22" s="9"/>
      <c r="GSF22" s="8"/>
      <c r="GSG22" s="9"/>
      <c r="GSH22" s="9"/>
      <c r="GSI22" s="8"/>
      <c r="GSJ22" s="8"/>
      <c r="GSK22" s="8"/>
      <c r="GSL22" s="8"/>
      <c r="GSM22" s="9"/>
      <c r="GSN22" s="9"/>
      <c r="GSO22" s="8"/>
      <c r="GSP22" s="9"/>
      <c r="GSQ22" s="8"/>
      <c r="GSR22" s="9"/>
      <c r="GSS22" s="9"/>
      <c r="GST22" s="8"/>
      <c r="GSU22" s="8"/>
      <c r="GSV22" s="8"/>
      <c r="GSW22" s="8"/>
      <c r="GSX22" s="9"/>
      <c r="GSY22" s="9"/>
      <c r="GSZ22" s="8"/>
      <c r="GTA22" s="9"/>
      <c r="GTB22" s="8"/>
      <c r="GTC22" s="9"/>
      <c r="GTD22" s="9"/>
      <c r="GTE22" s="8"/>
      <c r="GTF22" s="8"/>
      <c r="GTG22" s="8"/>
      <c r="GTH22" s="8"/>
      <c r="GTI22" s="9"/>
      <c r="GTJ22" s="9"/>
      <c r="GTK22" s="8"/>
      <c r="GTL22" s="9"/>
      <c r="GTM22" s="8"/>
      <c r="GTN22" s="9"/>
      <c r="GTO22" s="9"/>
      <c r="GTP22" s="8"/>
      <c r="GTQ22" s="8"/>
      <c r="GTR22" s="8"/>
      <c r="GTS22" s="8"/>
      <c r="GTT22" s="9"/>
      <c r="GTU22" s="9"/>
      <c r="GTV22" s="8"/>
      <c r="GTW22" s="9"/>
      <c r="GTX22" s="8"/>
      <c r="GTY22" s="9"/>
      <c r="GTZ22" s="9"/>
      <c r="GUA22" s="8"/>
      <c r="GUB22" s="8"/>
      <c r="GUC22" s="8"/>
      <c r="GUD22" s="8"/>
      <c r="GUE22" s="9"/>
      <c r="GUF22" s="9"/>
      <c r="GUG22" s="8"/>
      <c r="GUH22" s="9"/>
      <c r="GUI22" s="8"/>
      <c r="GUJ22" s="9"/>
      <c r="GUK22" s="9"/>
      <c r="GUL22" s="8"/>
      <c r="GUM22" s="8"/>
      <c r="GUN22" s="8"/>
      <c r="GUO22" s="8"/>
      <c r="GUP22" s="9"/>
      <c r="GUQ22" s="9"/>
      <c r="GUR22" s="8"/>
      <c r="GUS22" s="9"/>
      <c r="GUT22" s="8"/>
      <c r="GUU22" s="9"/>
      <c r="GUV22" s="9"/>
      <c r="GUW22" s="8"/>
      <c r="GUX22" s="8"/>
      <c r="GUY22" s="8"/>
      <c r="GUZ22" s="8"/>
      <c r="GVA22" s="9"/>
      <c r="GVB22" s="9"/>
      <c r="GVC22" s="8"/>
      <c r="GVD22" s="9"/>
      <c r="GVE22" s="8"/>
      <c r="GVF22" s="9"/>
      <c r="GVG22" s="9"/>
      <c r="GVH22" s="8"/>
      <c r="GVI22" s="8"/>
      <c r="GVJ22" s="8"/>
      <c r="GVK22" s="8"/>
      <c r="GVL22" s="9"/>
      <c r="GVM22" s="9"/>
      <c r="GVN22" s="8"/>
      <c r="GVO22" s="9"/>
      <c r="GVP22" s="8"/>
      <c r="GVQ22" s="9"/>
      <c r="GVR22" s="9"/>
      <c r="GVS22" s="8"/>
      <c r="GVT22" s="8"/>
      <c r="GVU22" s="8"/>
      <c r="GVV22" s="8"/>
      <c r="GVW22" s="9"/>
      <c r="GVX22" s="9"/>
      <c r="GVY22" s="8"/>
      <c r="GVZ22" s="9"/>
      <c r="GWA22" s="8"/>
      <c r="GWB22" s="9"/>
      <c r="GWC22" s="9"/>
      <c r="GWD22" s="8"/>
      <c r="GWE22" s="8"/>
      <c r="GWF22" s="8"/>
      <c r="GWG22" s="8"/>
      <c r="GWH22" s="9"/>
      <c r="GWI22" s="9"/>
      <c r="GWJ22" s="8"/>
      <c r="GWK22" s="9"/>
      <c r="GWL22" s="8"/>
      <c r="GWM22" s="9"/>
      <c r="GWN22" s="9"/>
      <c r="GWO22" s="8"/>
      <c r="GWP22" s="8"/>
      <c r="GWQ22" s="8"/>
      <c r="GWR22" s="8"/>
      <c r="GWS22" s="9"/>
      <c r="GWT22" s="9"/>
      <c r="GWU22" s="8"/>
      <c r="GWV22" s="9"/>
      <c r="GWW22" s="8"/>
      <c r="GWX22" s="9"/>
      <c r="GWY22" s="9"/>
      <c r="GWZ22" s="8"/>
      <c r="GXA22" s="8"/>
      <c r="GXB22" s="8"/>
      <c r="GXC22" s="8"/>
      <c r="GXD22" s="9"/>
      <c r="GXE22" s="9"/>
      <c r="GXF22" s="8"/>
      <c r="GXG22" s="9"/>
      <c r="GXH22" s="8"/>
      <c r="GXI22" s="9"/>
      <c r="GXJ22" s="9"/>
      <c r="GXK22" s="8"/>
      <c r="GXL22" s="8"/>
      <c r="GXM22" s="8"/>
      <c r="GXN22" s="8"/>
      <c r="GXO22" s="9"/>
      <c r="GXP22" s="9"/>
      <c r="GXQ22" s="8"/>
      <c r="GXR22" s="9"/>
      <c r="GXS22" s="8"/>
      <c r="GXT22" s="9"/>
      <c r="GXU22" s="9"/>
      <c r="GXV22" s="8"/>
      <c r="GXW22" s="8"/>
      <c r="GXX22" s="8"/>
      <c r="GXY22" s="8"/>
      <c r="GXZ22" s="9"/>
      <c r="GYA22" s="9"/>
      <c r="GYB22" s="8"/>
      <c r="GYC22" s="9"/>
      <c r="GYD22" s="8"/>
      <c r="GYE22" s="9"/>
      <c r="GYF22" s="9"/>
      <c r="GYG22" s="8"/>
      <c r="GYH22" s="8"/>
      <c r="GYI22" s="8"/>
      <c r="GYJ22" s="8"/>
      <c r="GYK22" s="9"/>
      <c r="GYL22" s="9"/>
      <c r="GYM22" s="8"/>
      <c r="GYN22" s="9"/>
      <c r="GYO22" s="8"/>
      <c r="GYP22" s="9"/>
      <c r="GYQ22" s="9"/>
      <c r="GYR22" s="8"/>
      <c r="GYS22" s="8"/>
      <c r="GYT22" s="8"/>
      <c r="GYU22" s="8"/>
      <c r="GYV22" s="9"/>
      <c r="GYW22" s="9"/>
      <c r="GYX22" s="8"/>
      <c r="GYY22" s="9"/>
      <c r="GYZ22" s="8"/>
      <c r="GZA22" s="9"/>
      <c r="GZB22" s="9"/>
      <c r="GZC22" s="8"/>
      <c r="GZD22" s="8"/>
      <c r="GZE22" s="8"/>
      <c r="GZF22" s="8"/>
      <c r="GZG22" s="9"/>
      <c r="GZH22" s="9"/>
      <c r="GZI22" s="8"/>
      <c r="GZJ22" s="9"/>
      <c r="GZK22" s="8"/>
      <c r="GZL22" s="9"/>
      <c r="GZM22" s="9"/>
      <c r="GZN22" s="8"/>
      <c r="GZO22" s="8"/>
      <c r="GZP22" s="8"/>
      <c r="GZQ22" s="8"/>
      <c r="GZR22" s="9"/>
      <c r="GZS22" s="9"/>
      <c r="GZT22" s="8"/>
      <c r="GZU22" s="9"/>
      <c r="GZV22" s="8"/>
      <c r="GZW22" s="9"/>
      <c r="GZX22" s="9"/>
      <c r="GZY22" s="8"/>
      <c r="GZZ22" s="8"/>
      <c r="HAA22" s="8"/>
      <c r="HAB22" s="8"/>
      <c r="HAC22" s="9"/>
      <c r="HAD22" s="9"/>
      <c r="HAE22" s="8"/>
      <c r="HAF22" s="9"/>
      <c r="HAG22" s="8"/>
      <c r="HAH22" s="9"/>
      <c r="HAI22" s="9"/>
      <c r="HAJ22" s="8"/>
      <c r="HAK22" s="8"/>
      <c r="HAL22" s="8"/>
      <c r="HAM22" s="8"/>
      <c r="HAN22" s="9"/>
      <c r="HAO22" s="9"/>
      <c r="HAP22" s="8"/>
      <c r="HAQ22" s="9"/>
      <c r="HAR22" s="8"/>
      <c r="HAS22" s="9"/>
      <c r="HAT22" s="9"/>
      <c r="HAU22" s="8"/>
      <c r="HAV22" s="8"/>
      <c r="HAW22" s="8"/>
      <c r="HAX22" s="8"/>
      <c r="HAY22" s="9"/>
      <c r="HAZ22" s="9"/>
      <c r="HBA22" s="8"/>
      <c r="HBB22" s="9"/>
      <c r="HBC22" s="8"/>
      <c r="HBD22" s="9"/>
      <c r="HBE22" s="9"/>
      <c r="HBF22" s="8"/>
      <c r="HBG22" s="8"/>
      <c r="HBH22" s="8"/>
      <c r="HBI22" s="8"/>
      <c r="HBJ22" s="9"/>
      <c r="HBK22" s="9"/>
      <c r="HBL22" s="8"/>
      <c r="HBM22" s="9"/>
      <c r="HBN22" s="8"/>
      <c r="HBO22" s="9"/>
      <c r="HBP22" s="9"/>
      <c r="HBQ22" s="8"/>
      <c r="HBR22" s="8"/>
      <c r="HBS22" s="8"/>
      <c r="HBT22" s="8"/>
      <c r="HBU22" s="9"/>
      <c r="HBV22" s="9"/>
      <c r="HBW22" s="8"/>
      <c r="HBX22" s="9"/>
      <c r="HBY22" s="8"/>
      <c r="HBZ22" s="9"/>
      <c r="HCA22" s="9"/>
      <c r="HCB22" s="8"/>
      <c r="HCC22" s="8"/>
      <c r="HCD22" s="8"/>
      <c r="HCE22" s="8"/>
      <c r="HCF22" s="9"/>
      <c r="HCG22" s="9"/>
      <c r="HCH22" s="8"/>
      <c r="HCI22" s="9"/>
      <c r="HCJ22" s="8"/>
      <c r="HCK22" s="9"/>
      <c r="HCL22" s="9"/>
      <c r="HCM22" s="8"/>
      <c r="HCN22" s="8"/>
      <c r="HCO22" s="8"/>
      <c r="HCP22" s="8"/>
      <c r="HCQ22" s="9"/>
      <c r="HCR22" s="9"/>
      <c r="HCS22" s="8"/>
      <c r="HCT22" s="9"/>
      <c r="HCU22" s="8"/>
      <c r="HCV22" s="9"/>
      <c r="HCW22" s="9"/>
      <c r="HCX22" s="8"/>
      <c r="HCY22" s="8"/>
      <c r="HCZ22" s="8"/>
      <c r="HDA22" s="8"/>
      <c r="HDB22" s="9"/>
      <c r="HDC22" s="9"/>
      <c r="HDD22" s="8"/>
      <c r="HDE22" s="9"/>
      <c r="HDF22" s="8"/>
      <c r="HDG22" s="9"/>
      <c r="HDH22" s="9"/>
      <c r="HDI22" s="8"/>
      <c r="HDJ22" s="8"/>
      <c r="HDK22" s="8"/>
      <c r="HDL22" s="8"/>
      <c r="HDM22" s="9"/>
      <c r="HDN22" s="9"/>
      <c r="HDO22" s="8"/>
      <c r="HDP22" s="9"/>
      <c r="HDQ22" s="8"/>
      <c r="HDR22" s="9"/>
      <c r="HDS22" s="9"/>
      <c r="HDT22" s="8"/>
      <c r="HDU22" s="8"/>
      <c r="HDV22" s="8"/>
      <c r="HDW22" s="8"/>
      <c r="HDX22" s="9"/>
      <c r="HDY22" s="9"/>
      <c r="HDZ22" s="8"/>
      <c r="HEA22" s="9"/>
      <c r="HEB22" s="8"/>
      <c r="HEC22" s="9"/>
      <c r="HED22" s="9"/>
      <c r="HEE22" s="8"/>
      <c r="HEF22" s="8"/>
      <c r="HEG22" s="8"/>
      <c r="HEH22" s="8"/>
      <c r="HEI22" s="9"/>
      <c r="HEJ22" s="9"/>
      <c r="HEK22" s="8"/>
      <c r="HEL22" s="9"/>
      <c r="HEM22" s="8"/>
      <c r="HEN22" s="9"/>
      <c r="HEO22" s="9"/>
      <c r="HEP22" s="8"/>
      <c r="HEQ22" s="8"/>
      <c r="HER22" s="8"/>
      <c r="HES22" s="8"/>
      <c r="HET22" s="9"/>
      <c r="HEU22" s="9"/>
      <c r="HEV22" s="8"/>
      <c r="HEW22" s="9"/>
      <c r="HEX22" s="8"/>
      <c r="HEY22" s="9"/>
      <c r="HEZ22" s="9"/>
      <c r="HFA22" s="8"/>
      <c r="HFB22" s="8"/>
      <c r="HFC22" s="8"/>
      <c r="HFD22" s="8"/>
      <c r="HFE22" s="9"/>
      <c r="HFF22" s="9"/>
      <c r="HFG22" s="8"/>
      <c r="HFH22" s="9"/>
      <c r="HFI22" s="8"/>
      <c r="HFJ22" s="9"/>
      <c r="HFK22" s="9"/>
      <c r="HFL22" s="8"/>
      <c r="HFM22" s="8"/>
      <c r="HFN22" s="8"/>
      <c r="HFO22" s="8"/>
      <c r="HFP22" s="9"/>
      <c r="HFQ22" s="9"/>
      <c r="HFR22" s="8"/>
      <c r="HFS22" s="9"/>
      <c r="HFT22" s="8"/>
      <c r="HFU22" s="9"/>
      <c r="HFV22" s="9"/>
      <c r="HFW22" s="8"/>
      <c r="HFX22" s="8"/>
      <c r="HFY22" s="8"/>
      <c r="HFZ22" s="8"/>
      <c r="HGA22" s="9"/>
      <c r="HGB22" s="9"/>
      <c r="HGC22" s="8"/>
      <c r="HGD22" s="9"/>
      <c r="HGE22" s="8"/>
      <c r="HGF22" s="9"/>
      <c r="HGG22" s="9"/>
      <c r="HGH22" s="8"/>
      <c r="HGI22" s="8"/>
      <c r="HGJ22" s="8"/>
      <c r="HGK22" s="8"/>
      <c r="HGL22" s="9"/>
      <c r="HGM22" s="9"/>
      <c r="HGN22" s="8"/>
      <c r="HGO22" s="9"/>
      <c r="HGP22" s="8"/>
      <c r="HGQ22" s="9"/>
      <c r="HGR22" s="9"/>
      <c r="HGS22" s="8"/>
      <c r="HGT22" s="8"/>
      <c r="HGU22" s="8"/>
      <c r="HGV22" s="8"/>
      <c r="HGW22" s="9"/>
      <c r="HGX22" s="9"/>
      <c r="HGY22" s="8"/>
      <c r="HGZ22" s="9"/>
      <c r="HHA22" s="8"/>
      <c r="HHB22" s="9"/>
      <c r="HHC22" s="9"/>
      <c r="HHD22" s="8"/>
      <c r="HHE22" s="8"/>
      <c r="HHF22" s="8"/>
      <c r="HHG22" s="8"/>
      <c r="HHH22" s="9"/>
      <c r="HHI22" s="9"/>
      <c r="HHJ22" s="8"/>
      <c r="HHK22" s="9"/>
      <c r="HHL22" s="8"/>
      <c r="HHM22" s="9"/>
      <c r="HHN22" s="9"/>
      <c r="HHO22" s="8"/>
      <c r="HHP22" s="8"/>
      <c r="HHQ22" s="8"/>
      <c r="HHR22" s="8"/>
      <c r="HHS22" s="9"/>
      <c r="HHT22" s="9"/>
      <c r="HHU22" s="8"/>
      <c r="HHV22" s="9"/>
      <c r="HHW22" s="8"/>
      <c r="HHX22" s="9"/>
      <c r="HHY22" s="9"/>
      <c r="HHZ22" s="8"/>
      <c r="HIA22" s="8"/>
      <c r="HIB22" s="8"/>
      <c r="HIC22" s="8"/>
      <c r="HID22" s="9"/>
      <c r="HIE22" s="9"/>
      <c r="HIF22" s="8"/>
      <c r="HIG22" s="9"/>
      <c r="HIH22" s="8"/>
      <c r="HII22" s="9"/>
      <c r="HIJ22" s="9"/>
      <c r="HIK22" s="8"/>
      <c r="HIL22" s="8"/>
      <c r="HIM22" s="8"/>
      <c r="HIN22" s="8"/>
      <c r="HIO22" s="9"/>
      <c r="HIP22" s="9"/>
      <c r="HIQ22" s="8"/>
      <c r="HIR22" s="9"/>
      <c r="HIS22" s="8"/>
      <c r="HIT22" s="9"/>
      <c r="HIU22" s="9"/>
      <c r="HIV22" s="8"/>
      <c r="HIW22" s="8"/>
      <c r="HIX22" s="8"/>
      <c r="HIY22" s="8"/>
      <c r="HIZ22" s="9"/>
      <c r="HJA22" s="9"/>
      <c r="HJB22" s="8"/>
      <c r="HJC22" s="9"/>
      <c r="HJD22" s="8"/>
      <c r="HJE22" s="9"/>
      <c r="HJF22" s="9"/>
      <c r="HJG22" s="8"/>
      <c r="HJH22" s="8"/>
      <c r="HJI22" s="8"/>
      <c r="HJJ22" s="8"/>
      <c r="HJK22" s="9"/>
      <c r="HJL22" s="9"/>
      <c r="HJM22" s="8"/>
      <c r="HJN22" s="9"/>
      <c r="HJO22" s="8"/>
      <c r="HJP22" s="9"/>
      <c r="HJQ22" s="9"/>
      <c r="HJR22" s="8"/>
      <c r="HJS22" s="8"/>
      <c r="HJT22" s="8"/>
      <c r="HJU22" s="8"/>
      <c r="HJV22" s="9"/>
      <c r="HJW22" s="9"/>
      <c r="HJX22" s="8"/>
      <c r="HJY22" s="9"/>
      <c r="HJZ22" s="8"/>
      <c r="HKA22" s="9"/>
      <c r="HKB22" s="9"/>
      <c r="HKC22" s="8"/>
      <c r="HKD22" s="8"/>
      <c r="HKE22" s="8"/>
      <c r="HKF22" s="8"/>
      <c r="HKG22" s="9"/>
      <c r="HKH22" s="9"/>
      <c r="HKI22" s="8"/>
      <c r="HKJ22" s="9"/>
      <c r="HKK22" s="8"/>
      <c r="HKL22" s="9"/>
      <c r="HKM22" s="9"/>
      <c r="HKN22" s="8"/>
      <c r="HKO22" s="8"/>
      <c r="HKP22" s="8"/>
      <c r="HKQ22" s="8"/>
      <c r="HKR22" s="9"/>
      <c r="HKS22" s="9"/>
      <c r="HKT22" s="8"/>
      <c r="HKU22" s="9"/>
      <c r="HKV22" s="8"/>
      <c r="HKW22" s="9"/>
      <c r="HKX22" s="9"/>
      <c r="HKY22" s="8"/>
      <c r="HKZ22" s="8"/>
      <c r="HLA22" s="8"/>
      <c r="HLB22" s="8"/>
      <c r="HLC22" s="9"/>
      <c r="HLD22" s="9"/>
      <c r="HLE22" s="8"/>
      <c r="HLF22" s="9"/>
      <c r="HLG22" s="8"/>
      <c r="HLH22" s="9"/>
      <c r="HLI22" s="9"/>
      <c r="HLJ22" s="8"/>
      <c r="HLK22" s="8"/>
      <c r="HLL22" s="8"/>
      <c r="HLM22" s="8"/>
      <c r="HLN22" s="9"/>
      <c r="HLO22" s="9"/>
      <c r="HLP22" s="8"/>
      <c r="HLQ22" s="9"/>
      <c r="HLR22" s="8"/>
      <c r="HLS22" s="9"/>
      <c r="HLT22" s="9"/>
      <c r="HLU22" s="8"/>
      <c r="HLV22" s="8"/>
      <c r="HLW22" s="8"/>
      <c r="HLX22" s="8"/>
      <c r="HLY22" s="9"/>
      <c r="HLZ22" s="9"/>
      <c r="HMA22" s="8"/>
      <c r="HMB22" s="9"/>
      <c r="HMC22" s="8"/>
      <c r="HMD22" s="9"/>
      <c r="HME22" s="9"/>
      <c r="HMF22" s="8"/>
      <c r="HMG22" s="8"/>
      <c r="HMH22" s="8"/>
      <c r="HMI22" s="8"/>
      <c r="HMJ22" s="9"/>
      <c r="HMK22" s="9"/>
      <c r="HML22" s="8"/>
      <c r="HMM22" s="9"/>
      <c r="HMN22" s="8"/>
      <c r="HMO22" s="9"/>
      <c r="HMP22" s="9"/>
      <c r="HMQ22" s="8"/>
      <c r="HMR22" s="8"/>
      <c r="HMS22" s="8"/>
      <c r="HMT22" s="8"/>
      <c r="HMU22" s="9"/>
      <c r="HMV22" s="9"/>
      <c r="HMW22" s="8"/>
      <c r="HMX22" s="9"/>
      <c r="HMY22" s="8"/>
      <c r="HMZ22" s="9"/>
      <c r="HNA22" s="9"/>
      <c r="HNB22" s="8"/>
      <c r="HNC22" s="8"/>
      <c r="HND22" s="8"/>
      <c r="HNE22" s="8"/>
      <c r="HNF22" s="9"/>
      <c r="HNG22" s="9"/>
      <c r="HNH22" s="8"/>
      <c r="HNI22" s="9"/>
      <c r="HNJ22" s="8"/>
      <c r="HNK22" s="9"/>
      <c r="HNL22" s="9"/>
      <c r="HNM22" s="8"/>
      <c r="HNN22" s="8"/>
      <c r="HNO22" s="8"/>
      <c r="HNP22" s="8"/>
      <c r="HNQ22" s="9"/>
      <c r="HNR22" s="9"/>
      <c r="HNS22" s="8"/>
      <c r="HNT22" s="9"/>
      <c r="HNU22" s="8"/>
      <c r="HNV22" s="9"/>
      <c r="HNW22" s="9"/>
      <c r="HNX22" s="8"/>
      <c r="HNY22" s="8"/>
      <c r="HNZ22" s="8"/>
      <c r="HOA22" s="8"/>
      <c r="HOB22" s="9"/>
      <c r="HOC22" s="9"/>
      <c r="HOD22" s="8"/>
      <c r="HOE22" s="9"/>
      <c r="HOF22" s="8"/>
      <c r="HOG22" s="9"/>
      <c r="HOH22" s="9"/>
      <c r="HOI22" s="8"/>
      <c r="HOJ22" s="8"/>
      <c r="HOK22" s="8"/>
      <c r="HOL22" s="8"/>
      <c r="HOM22" s="9"/>
      <c r="HON22" s="9"/>
      <c r="HOO22" s="8"/>
      <c r="HOP22" s="9"/>
      <c r="HOQ22" s="8"/>
      <c r="HOR22" s="9"/>
      <c r="HOS22" s="9"/>
      <c r="HOT22" s="8"/>
      <c r="HOU22" s="8"/>
      <c r="HOV22" s="8"/>
      <c r="HOW22" s="8"/>
      <c r="HOX22" s="9"/>
      <c r="HOY22" s="9"/>
      <c r="HOZ22" s="8"/>
      <c r="HPA22" s="9"/>
      <c r="HPB22" s="8"/>
      <c r="HPC22" s="9"/>
      <c r="HPD22" s="9"/>
      <c r="HPE22" s="8"/>
      <c r="HPF22" s="8"/>
      <c r="HPG22" s="8"/>
      <c r="HPH22" s="8"/>
      <c r="HPI22" s="9"/>
      <c r="HPJ22" s="9"/>
      <c r="HPK22" s="8"/>
      <c r="HPL22" s="9"/>
      <c r="HPM22" s="8"/>
      <c r="HPN22" s="9"/>
      <c r="HPO22" s="9"/>
      <c r="HPP22" s="8"/>
      <c r="HPQ22" s="8"/>
      <c r="HPR22" s="8"/>
      <c r="HPS22" s="8"/>
      <c r="HPT22" s="9"/>
      <c r="HPU22" s="9"/>
      <c r="HPV22" s="8"/>
      <c r="HPW22" s="9"/>
      <c r="HPX22" s="8"/>
      <c r="HPY22" s="9"/>
      <c r="HPZ22" s="9"/>
      <c r="HQA22" s="8"/>
      <c r="HQB22" s="8"/>
      <c r="HQC22" s="8"/>
      <c r="HQD22" s="8"/>
      <c r="HQE22" s="9"/>
      <c r="HQF22" s="9"/>
      <c r="HQG22" s="8"/>
      <c r="HQH22" s="9"/>
      <c r="HQI22" s="8"/>
      <c r="HQJ22" s="9"/>
      <c r="HQK22" s="9"/>
      <c r="HQL22" s="8"/>
      <c r="HQM22" s="8"/>
      <c r="HQN22" s="8"/>
      <c r="HQO22" s="8"/>
      <c r="HQP22" s="9"/>
      <c r="HQQ22" s="9"/>
      <c r="HQR22" s="8"/>
      <c r="HQS22" s="9"/>
      <c r="HQT22" s="8"/>
      <c r="HQU22" s="9"/>
      <c r="HQV22" s="9"/>
      <c r="HQW22" s="8"/>
      <c r="HQX22" s="8"/>
      <c r="HQY22" s="8"/>
      <c r="HQZ22" s="8"/>
      <c r="HRA22" s="9"/>
      <c r="HRB22" s="9"/>
      <c r="HRC22" s="8"/>
      <c r="HRD22" s="9"/>
      <c r="HRE22" s="8"/>
      <c r="HRF22" s="9"/>
      <c r="HRG22" s="9"/>
      <c r="HRH22" s="8"/>
      <c r="HRI22" s="8"/>
      <c r="HRJ22" s="8"/>
      <c r="HRK22" s="8"/>
      <c r="HRL22" s="9"/>
      <c r="HRM22" s="9"/>
      <c r="HRN22" s="8"/>
      <c r="HRO22" s="9"/>
      <c r="HRP22" s="8"/>
      <c r="HRQ22" s="9"/>
      <c r="HRR22" s="9"/>
      <c r="HRS22" s="8"/>
      <c r="HRT22" s="8"/>
      <c r="HRU22" s="8"/>
      <c r="HRV22" s="8"/>
      <c r="HRW22" s="9"/>
      <c r="HRX22" s="9"/>
      <c r="HRY22" s="8"/>
      <c r="HRZ22" s="9"/>
      <c r="HSA22" s="8"/>
      <c r="HSB22" s="9"/>
      <c r="HSC22" s="9"/>
      <c r="HSD22" s="8"/>
      <c r="HSE22" s="8"/>
      <c r="HSF22" s="8"/>
      <c r="HSG22" s="8"/>
      <c r="HSH22" s="9"/>
      <c r="HSI22" s="9"/>
      <c r="HSJ22" s="8"/>
      <c r="HSK22" s="9"/>
      <c r="HSL22" s="8"/>
      <c r="HSM22" s="9"/>
      <c r="HSN22" s="9"/>
      <c r="HSO22" s="8"/>
      <c r="HSP22" s="8"/>
      <c r="HSQ22" s="8"/>
      <c r="HSR22" s="8"/>
      <c r="HSS22" s="9"/>
      <c r="HST22" s="9"/>
      <c r="HSU22" s="8"/>
      <c r="HSV22" s="9"/>
      <c r="HSW22" s="8"/>
      <c r="HSX22" s="9"/>
      <c r="HSY22" s="9"/>
      <c r="HSZ22" s="8"/>
      <c r="HTA22" s="8"/>
      <c r="HTB22" s="8"/>
      <c r="HTC22" s="8"/>
      <c r="HTD22" s="9"/>
      <c r="HTE22" s="9"/>
      <c r="HTF22" s="8"/>
      <c r="HTG22" s="9"/>
      <c r="HTH22" s="8"/>
      <c r="HTI22" s="9"/>
      <c r="HTJ22" s="9"/>
      <c r="HTK22" s="8"/>
      <c r="HTL22" s="8"/>
      <c r="HTM22" s="8"/>
      <c r="HTN22" s="8"/>
      <c r="HTO22" s="9"/>
      <c r="HTP22" s="9"/>
      <c r="HTQ22" s="8"/>
      <c r="HTR22" s="9"/>
      <c r="HTS22" s="8"/>
      <c r="HTT22" s="9"/>
      <c r="HTU22" s="9"/>
      <c r="HTV22" s="8"/>
      <c r="HTW22" s="8"/>
      <c r="HTX22" s="8"/>
      <c r="HTY22" s="8"/>
      <c r="HTZ22" s="9"/>
      <c r="HUA22" s="9"/>
      <c r="HUB22" s="8"/>
      <c r="HUC22" s="9"/>
      <c r="HUD22" s="8"/>
      <c r="HUE22" s="9"/>
      <c r="HUF22" s="9"/>
      <c r="HUG22" s="8"/>
      <c r="HUH22" s="8"/>
      <c r="HUI22" s="8"/>
      <c r="HUJ22" s="8"/>
      <c r="HUK22" s="9"/>
      <c r="HUL22" s="9"/>
      <c r="HUM22" s="8"/>
      <c r="HUN22" s="9"/>
      <c r="HUO22" s="8"/>
      <c r="HUP22" s="9"/>
      <c r="HUQ22" s="9"/>
      <c r="HUR22" s="8"/>
      <c r="HUS22" s="8"/>
      <c r="HUT22" s="8"/>
      <c r="HUU22" s="8"/>
      <c r="HUV22" s="9"/>
      <c r="HUW22" s="9"/>
      <c r="HUX22" s="8"/>
      <c r="HUY22" s="9"/>
      <c r="HUZ22" s="8"/>
      <c r="HVA22" s="9"/>
      <c r="HVB22" s="9"/>
      <c r="HVC22" s="8"/>
      <c r="HVD22" s="8"/>
      <c r="HVE22" s="8"/>
      <c r="HVF22" s="8"/>
      <c r="HVG22" s="9"/>
      <c r="HVH22" s="9"/>
      <c r="HVI22" s="8"/>
      <c r="HVJ22" s="9"/>
      <c r="HVK22" s="8"/>
      <c r="HVL22" s="9"/>
      <c r="HVM22" s="9"/>
      <c r="HVN22" s="8"/>
      <c r="HVO22" s="8"/>
      <c r="HVP22" s="8"/>
      <c r="HVQ22" s="8"/>
      <c r="HVR22" s="9"/>
      <c r="HVS22" s="9"/>
      <c r="HVT22" s="8"/>
      <c r="HVU22" s="9"/>
      <c r="HVV22" s="8"/>
      <c r="HVW22" s="9"/>
      <c r="HVX22" s="9"/>
      <c r="HVY22" s="8"/>
      <c r="HVZ22" s="8"/>
      <c r="HWA22" s="8"/>
      <c r="HWB22" s="8"/>
      <c r="HWC22" s="9"/>
      <c r="HWD22" s="9"/>
      <c r="HWE22" s="8"/>
      <c r="HWF22" s="9"/>
      <c r="HWG22" s="8"/>
      <c r="HWH22" s="9"/>
      <c r="HWI22" s="9"/>
      <c r="HWJ22" s="8"/>
      <c r="HWK22" s="8"/>
      <c r="HWL22" s="8"/>
      <c r="HWM22" s="8"/>
      <c r="HWN22" s="9"/>
      <c r="HWO22" s="9"/>
      <c r="HWP22" s="8"/>
      <c r="HWQ22" s="9"/>
      <c r="HWR22" s="8"/>
      <c r="HWS22" s="9"/>
      <c r="HWT22" s="9"/>
      <c r="HWU22" s="8"/>
      <c r="HWV22" s="8"/>
      <c r="HWW22" s="8"/>
      <c r="HWX22" s="8"/>
      <c r="HWY22" s="9"/>
      <c r="HWZ22" s="9"/>
      <c r="HXA22" s="8"/>
      <c r="HXB22" s="9"/>
      <c r="HXC22" s="8"/>
      <c r="HXD22" s="9"/>
      <c r="HXE22" s="9"/>
      <c r="HXF22" s="8"/>
      <c r="HXG22" s="8"/>
      <c r="HXH22" s="8"/>
      <c r="HXI22" s="8"/>
      <c r="HXJ22" s="9"/>
      <c r="HXK22" s="9"/>
      <c r="HXL22" s="8"/>
      <c r="HXM22" s="9"/>
      <c r="HXN22" s="8"/>
      <c r="HXO22" s="9"/>
      <c r="HXP22" s="9"/>
      <c r="HXQ22" s="8"/>
      <c r="HXR22" s="8"/>
      <c r="HXS22" s="8"/>
      <c r="HXT22" s="8"/>
      <c r="HXU22" s="9"/>
      <c r="HXV22" s="9"/>
      <c r="HXW22" s="8"/>
      <c r="HXX22" s="9"/>
      <c r="HXY22" s="8"/>
      <c r="HXZ22" s="9"/>
      <c r="HYA22" s="9"/>
      <c r="HYB22" s="8"/>
      <c r="HYC22" s="8"/>
      <c r="HYD22" s="8"/>
      <c r="HYE22" s="8"/>
      <c r="HYF22" s="9"/>
      <c r="HYG22" s="9"/>
      <c r="HYH22" s="8"/>
      <c r="HYI22" s="9"/>
      <c r="HYJ22" s="8"/>
      <c r="HYK22" s="9"/>
      <c r="HYL22" s="9"/>
      <c r="HYM22" s="8"/>
      <c r="HYN22" s="8"/>
      <c r="HYO22" s="8"/>
      <c r="HYP22" s="8"/>
      <c r="HYQ22" s="9"/>
      <c r="HYR22" s="9"/>
      <c r="HYS22" s="8"/>
      <c r="HYT22" s="9"/>
      <c r="HYU22" s="8"/>
      <c r="HYV22" s="9"/>
      <c r="HYW22" s="9"/>
      <c r="HYX22" s="8"/>
      <c r="HYY22" s="8"/>
      <c r="HYZ22" s="8"/>
      <c r="HZA22" s="8"/>
      <c r="HZB22" s="9"/>
      <c r="HZC22" s="9"/>
      <c r="HZD22" s="8"/>
      <c r="HZE22" s="9"/>
      <c r="HZF22" s="8"/>
      <c r="HZG22" s="9"/>
      <c r="HZH22" s="9"/>
      <c r="HZI22" s="8"/>
      <c r="HZJ22" s="8"/>
      <c r="HZK22" s="8"/>
      <c r="HZL22" s="8"/>
      <c r="HZM22" s="9"/>
      <c r="HZN22" s="9"/>
      <c r="HZO22" s="8"/>
      <c r="HZP22" s="9"/>
      <c r="HZQ22" s="8"/>
      <c r="HZR22" s="9"/>
      <c r="HZS22" s="9"/>
      <c r="HZT22" s="8"/>
      <c r="HZU22" s="8"/>
      <c r="HZV22" s="8"/>
      <c r="HZW22" s="8"/>
      <c r="HZX22" s="9"/>
      <c r="HZY22" s="9"/>
      <c r="HZZ22" s="8"/>
      <c r="IAA22" s="9"/>
      <c r="IAB22" s="8"/>
      <c r="IAC22" s="9"/>
      <c r="IAD22" s="9"/>
      <c r="IAE22" s="8"/>
      <c r="IAF22" s="8"/>
      <c r="IAG22" s="8"/>
      <c r="IAH22" s="8"/>
      <c r="IAI22" s="9"/>
      <c r="IAJ22" s="9"/>
      <c r="IAK22" s="8"/>
      <c r="IAL22" s="9"/>
      <c r="IAM22" s="8"/>
      <c r="IAN22" s="9"/>
      <c r="IAO22" s="9"/>
      <c r="IAP22" s="8"/>
      <c r="IAQ22" s="8"/>
      <c r="IAR22" s="8"/>
      <c r="IAS22" s="8"/>
      <c r="IAT22" s="9"/>
      <c r="IAU22" s="9"/>
      <c r="IAV22" s="8"/>
      <c r="IAW22" s="9"/>
      <c r="IAX22" s="8"/>
      <c r="IAY22" s="9"/>
      <c r="IAZ22" s="9"/>
      <c r="IBA22" s="8"/>
      <c r="IBB22" s="8"/>
      <c r="IBC22" s="8"/>
      <c r="IBD22" s="8"/>
      <c r="IBE22" s="9"/>
      <c r="IBF22" s="9"/>
      <c r="IBG22" s="8"/>
      <c r="IBH22" s="9"/>
      <c r="IBI22" s="8"/>
      <c r="IBJ22" s="9"/>
      <c r="IBK22" s="9"/>
      <c r="IBL22" s="8"/>
      <c r="IBM22" s="8"/>
      <c r="IBN22" s="8"/>
      <c r="IBO22" s="8"/>
      <c r="IBP22" s="9"/>
      <c r="IBQ22" s="9"/>
      <c r="IBR22" s="8"/>
      <c r="IBS22" s="9"/>
      <c r="IBT22" s="8"/>
      <c r="IBU22" s="9"/>
      <c r="IBV22" s="9"/>
      <c r="IBW22" s="8"/>
      <c r="IBX22" s="8"/>
      <c r="IBY22" s="8"/>
      <c r="IBZ22" s="8"/>
      <c r="ICA22" s="9"/>
      <c r="ICB22" s="9"/>
      <c r="ICC22" s="8"/>
      <c r="ICD22" s="9"/>
      <c r="ICE22" s="8"/>
      <c r="ICF22" s="9"/>
      <c r="ICG22" s="9"/>
      <c r="ICH22" s="8"/>
      <c r="ICI22" s="8"/>
      <c r="ICJ22" s="8"/>
      <c r="ICK22" s="8"/>
      <c r="ICL22" s="9"/>
      <c r="ICM22" s="9"/>
      <c r="ICN22" s="8"/>
      <c r="ICO22" s="9"/>
      <c r="ICP22" s="8"/>
      <c r="ICQ22" s="9"/>
      <c r="ICR22" s="9"/>
      <c r="ICS22" s="8"/>
      <c r="ICT22" s="8"/>
      <c r="ICU22" s="8"/>
      <c r="ICV22" s="8"/>
      <c r="ICW22" s="9"/>
      <c r="ICX22" s="9"/>
      <c r="ICY22" s="8"/>
      <c r="ICZ22" s="9"/>
      <c r="IDA22" s="8"/>
      <c r="IDB22" s="9"/>
      <c r="IDC22" s="9"/>
      <c r="IDD22" s="8"/>
      <c r="IDE22" s="8"/>
      <c r="IDF22" s="8"/>
      <c r="IDG22" s="8"/>
      <c r="IDH22" s="9"/>
      <c r="IDI22" s="9"/>
      <c r="IDJ22" s="8"/>
      <c r="IDK22" s="9"/>
      <c r="IDL22" s="8"/>
      <c r="IDM22" s="9"/>
      <c r="IDN22" s="9"/>
      <c r="IDO22" s="8"/>
      <c r="IDP22" s="8"/>
      <c r="IDQ22" s="8"/>
      <c r="IDR22" s="8"/>
      <c r="IDS22" s="9"/>
      <c r="IDT22" s="9"/>
      <c r="IDU22" s="8"/>
      <c r="IDV22" s="9"/>
      <c r="IDW22" s="8"/>
      <c r="IDX22" s="9"/>
      <c r="IDY22" s="9"/>
      <c r="IDZ22" s="8"/>
      <c r="IEA22" s="8"/>
      <c r="IEB22" s="8"/>
      <c r="IEC22" s="8"/>
      <c r="IED22" s="9"/>
      <c r="IEE22" s="9"/>
      <c r="IEF22" s="8"/>
      <c r="IEG22" s="9"/>
      <c r="IEH22" s="8"/>
      <c r="IEI22" s="9"/>
      <c r="IEJ22" s="9"/>
      <c r="IEK22" s="8"/>
      <c r="IEL22" s="8"/>
      <c r="IEM22" s="8"/>
      <c r="IEN22" s="8"/>
      <c r="IEO22" s="9"/>
      <c r="IEP22" s="9"/>
      <c r="IEQ22" s="8"/>
      <c r="IER22" s="9"/>
      <c r="IES22" s="8"/>
      <c r="IET22" s="9"/>
      <c r="IEU22" s="9"/>
      <c r="IEV22" s="8"/>
      <c r="IEW22" s="8"/>
      <c r="IEX22" s="8"/>
      <c r="IEY22" s="8"/>
      <c r="IEZ22" s="9"/>
      <c r="IFA22" s="9"/>
      <c r="IFB22" s="8"/>
      <c r="IFC22" s="9"/>
      <c r="IFD22" s="8"/>
      <c r="IFE22" s="9"/>
      <c r="IFF22" s="9"/>
      <c r="IFG22" s="8"/>
      <c r="IFH22" s="8"/>
      <c r="IFI22" s="8"/>
      <c r="IFJ22" s="8"/>
      <c r="IFK22" s="9"/>
      <c r="IFL22" s="9"/>
      <c r="IFM22" s="8"/>
      <c r="IFN22" s="9"/>
      <c r="IFO22" s="8"/>
      <c r="IFP22" s="9"/>
      <c r="IFQ22" s="9"/>
      <c r="IFR22" s="8"/>
      <c r="IFS22" s="8"/>
      <c r="IFT22" s="8"/>
      <c r="IFU22" s="8"/>
      <c r="IFV22" s="9"/>
      <c r="IFW22" s="9"/>
      <c r="IFX22" s="8"/>
      <c r="IFY22" s="9"/>
      <c r="IFZ22" s="8"/>
      <c r="IGA22" s="9"/>
      <c r="IGB22" s="9"/>
      <c r="IGC22" s="8"/>
      <c r="IGD22" s="8"/>
      <c r="IGE22" s="8"/>
      <c r="IGF22" s="8"/>
      <c r="IGG22" s="9"/>
      <c r="IGH22" s="9"/>
      <c r="IGI22" s="8"/>
      <c r="IGJ22" s="9"/>
      <c r="IGK22" s="8"/>
      <c r="IGL22" s="9"/>
      <c r="IGM22" s="9"/>
      <c r="IGN22" s="8"/>
      <c r="IGO22" s="8"/>
      <c r="IGP22" s="8"/>
      <c r="IGQ22" s="8"/>
      <c r="IGR22" s="9"/>
      <c r="IGS22" s="9"/>
      <c r="IGT22" s="8"/>
      <c r="IGU22" s="9"/>
      <c r="IGV22" s="8"/>
      <c r="IGW22" s="9"/>
      <c r="IGX22" s="9"/>
      <c r="IGY22" s="8"/>
      <c r="IGZ22" s="8"/>
      <c r="IHA22" s="8"/>
      <c r="IHB22" s="8"/>
      <c r="IHC22" s="9"/>
      <c r="IHD22" s="9"/>
      <c r="IHE22" s="8"/>
      <c r="IHF22" s="9"/>
      <c r="IHG22" s="8"/>
      <c r="IHH22" s="9"/>
      <c r="IHI22" s="9"/>
      <c r="IHJ22" s="8"/>
      <c r="IHK22" s="8"/>
      <c r="IHL22" s="8"/>
      <c r="IHM22" s="8"/>
      <c r="IHN22" s="9"/>
      <c r="IHO22" s="9"/>
      <c r="IHP22" s="8"/>
      <c r="IHQ22" s="9"/>
      <c r="IHR22" s="8"/>
      <c r="IHS22" s="9"/>
      <c r="IHT22" s="9"/>
      <c r="IHU22" s="8"/>
      <c r="IHV22" s="8"/>
      <c r="IHW22" s="8"/>
      <c r="IHX22" s="8"/>
      <c r="IHY22" s="9"/>
      <c r="IHZ22" s="9"/>
      <c r="IIA22" s="8"/>
      <c r="IIB22" s="9"/>
      <c r="IIC22" s="8"/>
      <c r="IID22" s="9"/>
      <c r="IIE22" s="9"/>
      <c r="IIF22" s="8"/>
      <c r="IIG22" s="8"/>
      <c r="IIH22" s="8"/>
      <c r="III22" s="8"/>
      <c r="IIJ22" s="9"/>
      <c r="IIK22" s="9"/>
      <c r="IIL22" s="8"/>
      <c r="IIM22" s="9"/>
      <c r="IIN22" s="8"/>
      <c r="IIO22" s="9"/>
      <c r="IIP22" s="9"/>
      <c r="IIQ22" s="8"/>
      <c r="IIR22" s="8"/>
      <c r="IIS22" s="8"/>
      <c r="IIT22" s="8"/>
      <c r="IIU22" s="9"/>
      <c r="IIV22" s="9"/>
      <c r="IIW22" s="8"/>
      <c r="IIX22" s="9"/>
      <c r="IIY22" s="8"/>
      <c r="IIZ22" s="9"/>
      <c r="IJA22" s="9"/>
      <c r="IJB22" s="8"/>
      <c r="IJC22" s="8"/>
      <c r="IJD22" s="8"/>
      <c r="IJE22" s="8"/>
      <c r="IJF22" s="9"/>
      <c r="IJG22" s="9"/>
      <c r="IJH22" s="8"/>
      <c r="IJI22" s="9"/>
      <c r="IJJ22" s="8"/>
      <c r="IJK22" s="9"/>
      <c r="IJL22" s="9"/>
      <c r="IJM22" s="8"/>
      <c r="IJN22" s="8"/>
      <c r="IJO22" s="8"/>
      <c r="IJP22" s="8"/>
      <c r="IJQ22" s="9"/>
      <c r="IJR22" s="9"/>
      <c r="IJS22" s="8"/>
      <c r="IJT22" s="9"/>
      <c r="IJU22" s="8"/>
      <c r="IJV22" s="9"/>
      <c r="IJW22" s="9"/>
      <c r="IJX22" s="8"/>
      <c r="IJY22" s="8"/>
      <c r="IJZ22" s="8"/>
      <c r="IKA22" s="8"/>
      <c r="IKB22" s="9"/>
      <c r="IKC22" s="9"/>
      <c r="IKD22" s="8"/>
      <c r="IKE22" s="9"/>
      <c r="IKF22" s="8"/>
      <c r="IKG22" s="9"/>
      <c r="IKH22" s="9"/>
      <c r="IKI22" s="8"/>
      <c r="IKJ22" s="8"/>
      <c r="IKK22" s="8"/>
      <c r="IKL22" s="8"/>
      <c r="IKM22" s="9"/>
      <c r="IKN22" s="9"/>
      <c r="IKO22" s="8"/>
      <c r="IKP22" s="9"/>
      <c r="IKQ22" s="8"/>
      <c r="IKR22" s="9"/>
      <c r="IKS22" s="9"/>
      <c r="IKT22" s="8"/>
      <c r="IKU22" s="8"/>
      <c r="IKV22" s="8"/>
      <c r="IKW22" s="8"/>
      <c r="IKX22" s="9"/>
      <c r="IKY22" s="9"/>
      <c r="IKZ22" s="8"/>
      <c r="ILA22" s="9"/>
      <c r="ILB22" s="8"/>
      <c r="ILC22" s="9"/>
      <c r="ILD22" s="9"/>
      <c r="ILE22" s="8"/>
      <c r="ILF22" s="8"/>
      <c r="ILG22" s="8"/>
      <c r="ILH22" s="8"/>
      <c r="ILI22" s="9"/>
      <c r="ILJ22" s="9"/>
      <c r="ILK22" s="8"/>
      <c r="ILL22" s="9"/>
      <c r="ILM22" s="8"/>
      <c r="ILN22" s="9"/>
      <c r="ILO22" s="9"/>
      <c r="ILP22" s="8"/>
      <c r="ILQ22" s="8"/>
      <c r="ILR22" s="8"/>
      <c r="ILS22" s="8"/>
      <c r="ILT22" s="9"/>
      <c r="ILU22" s="9"/>
      <c r="ILV22" s="8"/>
      <c r="ILW22" s="9"/>
      <c r="ILX22" s="8"/>
      <c r="ILY22" s="9"/>
      <c r="ILZ22" s="9"/>
      <c r="IMA22" s="8"/>
      <c r="IMB22" s="8"/>
      <c r="IMC22" s="8"/>
      <c r="IMD22" s="8"/>
      <c r="IME22" s="9"/>
      <c r="IMF22" s="9"/>
      <c r="IMG22" s="8"/>
      <c r="IMH22" s="9"/>
      <c r="IMI22" s="8"/>
      <c r="IMJ22" s="9"/>
      <c r="IMK22" s="9"/>
      <c r="IML22" s="8"/>
      <c r="IMM22" s="8"/>
      <c r="IMN22" s="8"/>
      <c r="IMO22" s="8"/>
      <c r="IMP22" s="9"/>
      <c r="IMQ22" s="9"/>
      <c r="IMR22" s="8"/>
      <c r="IMS22" s="9"/>
      <c r="IMT22" s="8"/>
      <c r="IMU22" s="9"/>
      <c r="IMV22" s="9"/>
      <c r="IMW22" s="8"/>
      <c r="IMX22" s="8"/>
      <c r="IMY22" s="8"/>
      <c r="IMZ22" s="8"/>
      <c r="INA22" s="9"/>
      <c r="INB22" s="9"/>
      <c r="INC22" s="8"/>
      <c r="IND22" s="9"/>
      <c r="INE22" s="8"/>
      <c r="INF22" s="9"/>
      <c r="ING22" s="9"/>
      <c r="INH22" s="8"/>
      <c r="INI22" s="8"/>
      <c r="INJ22" s="8"/>
      <c r="INK22" s="8"/>
      <c r="INL22" s="9"/>
      <c r="INM22" s="9"/>
      <c r="INN22" s="8"/>
      <c r="INO22" s="9"/>
      <c r="INP22" s="8"/>
      <c r="INQ22" s="9"/>
      <c r="INR22" s="9"/>
      <c r="INS22" s="8"/>
      <c r="INT22" s="8"/>
      <c r="INU22" s="8"/>
      <c r="INV22" s="8"/>
      <c r="INW22" s="9"/>
      <c r="INX22" s="9"/>
      <c r="INY22" s="8"/>
      <c r="INZ22" s="9"/>
      <c r="IOA22" s="8"/>
      <c r="IOB22" s="9"/>
      <c r="IOC22" s="9"/>
      <c r="IOD22" s="8"/>
      <c r="IOE22" s="8"/>
      <c r="IOF22" s="8"/>
      <c r="IOG22" s="8"/>
      <c r="IOH22" s="9"/>
      <c r="IOI22" s="9"/>
      <c r="IOJ22" s="8"/>
      <c r="IOK22" s="9"/>
      <c r="IOL22" s="8"/>
      <c r="IOM22" s="9"/>
      <c r="ION22" s="9"/>
      <c r="IOO22" s="8"/>
      <c r="IOP22" s="8"/>
      <c r="IOQ22" s="8"/>
      <c r="IOR22" s="8"/>
      <c r="IOS22" s="9"/>
      <c r="IOT22" s="9"/>
      <c r="IOU22" s="8"/>
      <c r="IOV22" s="9"/>
      <c r="IOW22" s="8"/>
      <c r="IOX22" s="9"/>
      <c r="IOY22" s="9"/>
      <c r="IOZ22" s="8"/>
      <c r="IPA22" s="8"/>
      <c r="IPB22" s="8"/>
      <c r="IPC22" s="8"/>
      <c r="IPD22" s="9"/>
      <c r="IPE22" s="9"/>
      <c r="IPF22" s="8"/>
      <c r="IPG22" s="9"/>
      <c r="IPH22" s="8"/>
      <c r="IPI22" s="9"/>
      <c r="IPJ22" s="9"/>
      <c r="IPK22" s="8"/>
      <c r="IPL22" s="8"/>
      <c r="IPM22" s="8"/>
      <c r="IPN22" s="8"/>
      <c r="IPO22" s="9"/>
      <c r="IPP22" s="9"/>
      <c r="IPQ22" s="8"/>
      <c r="IPR22" s="9"/>
      <c r="IPS22" s="8"/>
      <c r="IPT22" s="9"/>
      <c r="IPU22" s="9"/>
      <c r="IPV22" s="8"/>
      <c r="IPW22" s="8"/>
      <c r="IPX22" s="8"/>
      <c r="IPY22" s="8"/>
      <c r="IPZ22" s="9"/>
      <c r="IQA22" s="9"/>
      <c r="IQB22" s="8"/>
      <c r="IQC22" s="9"/>
      <c r="IQD22" s="8"/>
      <c r="IQE22" s="9"/>
      <c r="IQF22" s="9"/>
      <c r="IQG22" s="8"/>
      <c r="IQH22" s="8"/>
      <c r="IQI22" s="8"/>
      <c r="IQJ22" s="8"/>
      <c r="IQK22" s="9"/>
      <c r="IQL22" s="9"/>
      <c r="IQM22" s="8"/>
      <c r="IQN22" s="9"/>
      <c r="IQO22" s="8"/>
      <c r="IQP22" s="9"/>
      <c r="IQQ22" s="9"/>
      <c r="IQR22" s="8"/>
      <c r="IQS22" s="8"/>
      <c r="IQT22" s="8"/>
      <c r="IQU22" s="8"/>
      <c r="IQV22" s="9"/>
      <c r="IQW22" s="9"/>
      <c r="IQX22" s="8"/>
      <c r="IQY22" s="9"/>
      <c r="IQZ22" s="8"/>
      <c r="IRA22" s="9"/>
      <c r="IRB22" s="9"/>
      <c r="IRC22" s="8"/>
      <c r="IRD22" s="8"/>
      <c r="IRE22" s="8"/>
      <c r="IRF22" s="8"/>
      <c r="IRG22" s="9"/>
      <c r="IRH22" s="9"/>
      <c r="IRI22" s="8"/>
      <c r="IRJ22" s="9"/>
      <c r="IRK22" s="8"/>
      <c r="IRL22" s="9"/>
      <c r="IRM22" s="9"/>
      <c r="IRN22" s="8"/>
      <c r="IRO22" s="8"/>
      <c r="IRP22" s="8"/>
      <c r="IRQ22" s="8"/>
      <c r="IRR22" s="9"/>
      <c r="IRS22" s="9"/>
      <c r="IRT22" s="8"/>
      <c r="IRU22" s="9"/>
      <c r="IRV22" s="8"/>
      <c r="IRW22" s="9"/>
      <c r="IRX22" s="9"/>
      <c r="IRY22" s="8"/>
      <c r="IRZ22" s="8"/>
      <c r="ISA22" s="8"/>
      <c r="ISB22" s="8"/>
      <c r="ISC22" s="9"/>
      <c r="ISD22" s="9"/>
      <c r="ISE22" s="8"/>
      <c r="ISF22" s="9"/>
      <c r="ISG22" s="8"/>
      <c r="ISH22" s="9"/>
      <c r="ISI22" s="9"/>
      <c r="ISJ22" s="8"/>
      <c r="ISK22" s="8"/>
      <c r="ISL22" s="8"/>
      <c r="ISM22" s="8"/>
      <c r="ISN22" s="9"/>
      <c r="ISO22" s="9"/>
      <c r="ISP22" s="8"/>
      <c r="ISQ22" s="9"/>
      <c r="ISR22" s="8"/>
      <c r="ISS22" s="9"/>
      <c r="IST22" s="9"/>
      <c r="ISU22" s="8"/>
      <c r="ISV22" s="8"/>
      <c r="ISW22" s="8"/>
      <c r="ISX22" s="8"/>
      <c r="ISY22" s="9"/>
      <c r="ISZ22" s="9"/>
      <c r="ITA22" s="8"/>
      <c r="ITB22" s="9"/>
      <c r="ITC22" s="8"/>
      <c r="ITD22" s="9"/>
      <c r="ITE22" s="9"/>
      <c r="ITF22" s="8"/>
      <c r="ITG22" s="8"/>
      <c r="ITH22" s="8"/>
      <c r="ITI22" s="8"/>
      <c r="ITJ22" s="9"/>
      <c r="ITK22" s="9"/>
      <c r="ITL22" s="8"/>
      <c r="ITM22" s="9"/>
      <c r="ITN22" s="8"/>
      <c r="ITO22" s="9"/>
      <c r="ITP22" s="9"/>
      <c r="ITQ22" s="8"/>
      <c r="ITR22" s="8"/>
      <c r="ITS22" s="8"/>
      <c r="ITT22" s="8"/>
      <c r="ITU22" s="9"/>
      <c r="ITV22" s="9"/>
      <c r="ITW22" s="8"/>
      <c r="ITX22" s="9"/>
      <c r="ITY22" s="8"/>
      <c r="ITZ22" s="9"/>
      <c r="IUA22" s="9"/>
      <c r="IUB22" s="8"/>
      <c r="IUC22" s="8"/>
      <c r="IUD22" s="8"/>
      <c r="IUE22" s="8"/>
      <c r="IUF22" s="9"/>
      <c r="IUG22" s="9"/>
      <c r="IUH22" s="8"/>
      <c r="IUI22" s="9"/>
      <c r="IUJ22" s="8"/>
      <c r="IUK22" s="9"/>
      <c r="IUL22" s="9"/>
      <c r="IUM22" s="8"/>
      <c r="IUN22" s="8"/>
      <c r="IUO22" s="8"/>
      <c r="IUP22" s="8"/>
      <c r="IUQ22" s="9"/>
      <c r="IUR22" s="9"/>
      <c r="IUS22" s="8"/>
      <c r="IUT22" s="9"/>
      <c r="IUU22" s="8"/>
      <c r="IUV22" s="9"/>
      <c r="IUW22" s="9"/>
      <c r="IUX22" s="8"/>
      <c r="IUY22" s="8"/>
      <c r="IUZ22" s="8"/>
      <c r="IVA22" s="8"/>
      <c r="IVB22" s="9"/>
      <c r="IVC22" s="9"/>
      <c r="IVD22" s="8"/>
      <c r="IVE22" s="9"/>
      <c r="IVF22" s="8"/>
      <c r="IVG22" s="9"/>
      <c r="IVH22" s="9"/>
      <c r="IVI22" s="8"/>
      <c r="IVJ22" s="8"/>
      <c r="IVK22" s="8"/>
      <c r="IVL22" s="8"/>
      <c r="IVM22" s="9"/>
      <c r="IVN22" s="9"/>
      <c r="IVO22" s="8"/>
      <c r="IVP22" s="9"/>
      <c r="IVQ22" s="8"/>
      <c r="IVR22" s="9"/>
      <c r="IVS22" s="9"/>
      <c r="IVT22" s="8"/>
      <c r="IVU22" s="8"/>
      <c r="IVV22" s="8"/>
      <c r="IVW22" s="8"/>
      <c r="IVX22" s="9"/>
      <c r="IVY22" s="9"/>
      <c r="IVZ22" s="8"/>
      <c r="IWA22" s="9"/>
      <c r="IWB22" s="8"/>
      <c r="IWC22" s="9"/>
      <c r="IWD22" s="9"/>
      <c r="IWE22" s="8"/>
      <c r="IWF22" s="8"/>
      <c r="IWG22" s="8"/>
      <c r="IWH22" s="8"/>
      <c r="IWI22" s="9"/>
      <c r="IWJ22" s="9"/>
      <c r="IWK22" s="8"/>
      <c r="IWL22" s="9"/>
      <c r="IWM22" s="8"/>
      <c r="IWN22" s="9"/>
      <c r="IWO22" s="9"/>
      <c r="IWP22" s="8"/>
      <c r="IWQ22" s="8"/>
      <c r="IWR22" s="8"/>
      <c r="IWS22" s="8"/>
      <c r="IWT22" s="9"/>
      <c r="IWU22" s="9"/>
      <c r="IWV22" s="8"/>
      <c r="IWW22" s="9"/>
      <c r="IWX22" s="8"/>
      <c r="IWY22" s="9"/>
      <c r="IWZ22" s="9"/>
      <c r="IXA22" s="8"/>
      <c r="IXB22" s="8"/>
      <c r="IXC22" s="8"/>
      <c r="IXD22" s="8"/>
      <c r="IXE22" s="9"/>
      <c r="IXF22" s="9"/>
      <c r="IXG22" s="8"/>
      <c r="IXH22" s="9"/>
      <c r="IXI22" s="8"/>
      <c r="IXJ22" s="9"/>
      <c r="IXK22" s="9"/>
      <c r="IXL22" s="8"/>
      <c r="IXM22" s="8"/>
      <c r="IXN22" s="8"/>
      <c r="IXO22" s="8"/>
      <c r="IXP22" s="9"/>
      <c r="IXQ22" s="9"/>
      <c r="IXR22" s="8"/>
      <c r="IXS22" s="9"/>
      <c r="IXT22" s="8"/>
      <c r="IXU22" s="9"/>
      <c r="IXV22" s="9"/>
      <c r="IXW22" s="8"/>
      <c r="IXX22" s="8"/>
      <c r="IXY22" s="8"/>
      <c r="IXZ22" s="8"/>
      <c r="IYA22" s="9"/>
      <c r="IYB22" s="9"/>
      <c r="IYC22" s="8"/>
      <c r="IYD22" s="9"/>
      <c r="IYE22" s="8"/>
      <c r="IYF22" s="9"/>
      <c r="IYG22" s="9"/>
      <c r="IYH22" s="8"/>
      <c r="IYI22" s="8"/>
      <c r="IYJ22" s="8"/>
      <c r="IYK22" s="8"/>
      <c r="IYL22" s="9"/>
      <c r="IYM22" s="9"/>
      <c r="IYN22" s="8"/>
      <c r="IYO22" s="9"/>
      <c r="IYP22" s="8"/>
      <c r="IYQ22" s="9"/>
      <c r="IYR22" s="9"/>
      <c r="IYS22" s="8"/>
      <c r="IYT22" s="8"/>
      <c r="IYU22" s="8"/>
      <c r="IYV22" s="8"/>
      <c r="IYW22" s="9"/>
      <c r="IYX22" s="9"/>
      <c r="IYY22" s="8"/>
      <c r="IYZ22" s="9"/>
      <c r="IZA22" s="8"/>
      <c r="IZB22" s="9"/>
      <c r="IZC22" s="9"/>
      <c r="IZD22" s="8"/>
      <c r="IZE22" s="8"/>
      <c r="IZF22" s="8"/>
      <c r="IZG22" s="8"/>
      <c r="IZH22" s="9"/>
      <c r="IZI22" s="9"/>
      <c r="IZJ22" s="8"/>
      <c r="IZK22" s="9"/>
      <c r="IZL22" s="8"/>
      <c r="IZM22" s="9"/>
      <c r="IZN22" s="9"/>
      <c r="IZO22" s="8"/>
      <c r="IZP22" s="8"/>
      <c r="IZQ22" s="8"/>
      <c r="IZR22" s="8"/>
      <c r="IZS22" s="9"/>
      <c r="IZT22" s="9"/>
      <c r="IZU22" s="8"/>
      <c r="IZV22" s="9"/>
      <c r="IZW22" s="8"/>
      <c r="IZX22" s="9"/>
      <c r="IZY22" s="9"/>
      <c r="IZZ22" s="8"/>
      <c r="JAA22" s="8"/>
      <c r="JAB22" s="8"/>
      <c r="JAC22" s="8"/>
      <c r="JAD22" s="9"/>
      <c r="JAE22" s="9"/>
      <c r="JAF22" s="8"/>
      <c r="JAG22" s="9"/>
      <c r="JAH22" s="8"/>
      <c r="JAI22" s="9"/>
      <c r="JAJ22" s="9"/>
      <c r="JAK22" s="8"/>
      <c r="JAL22" s="8"/>
      <c r="JAM22" s="8"/>
      <c r="JAN22" s="8"/>
      <c r="JAO22" s="9"/>
      <c r="JAP22" s="9"/>
      <c r="JAQ22" s="8"/>
      <c r="JAR22" s="9"/>
      <c r="JAS22" s="8"/>
      <c r="JAT22" s="9"/>
      <c r="JAU22" s="9"/>
      <c r="JAV22" s="8"/>
      <c r="JAW22" s="8"/>
      <c r="JAX22" s="8"/>
      <c r="JAY22" s="8"/>
      <c r="JAZ22" s="9"/>
      <c r="JBA22" s="9"/>
      <c r="JBB22" s="8"/>
      <c r="JBC22" s="9"/>
      <c r="JBD22" s="8"/>
      <c r="JBE22" s="9"/>
      <c r="JBF22" s="9"/>
      <c r="JBG22" s="8"/>
      <c r="JBH22" s="8"/>
      <c r="JBI22" s="8"/>
      <c r="JBJ22" s="8"/>
      <c r="JBK22" s="9"/>
      <c r="JBL22" s="9"/>
      <c r="JBM22" s="8"/>
      <c r="JBN22" s="9"/>
      <c r="JBO22" s="8"/>
      <c r="JBP22" s="9"/>
      <c r="JBQ22" s="9"/>
      <c r="JBR22" s="8"/>
      <c r="JBS22" s="8"/>
      <c r="JBT22" s="8"/>
      <c r="JBU22" s="8"/>
      <c r="JBV22" s="9"/>
      <c r="JBW22" s="9"/>
      <c r="JBX22" s="8"/>
      <c r="JBY22" s="9"/>
      <c r="JBZ22" s="8"/>
      <c r="JCA22" s="9"/>
      <c r="JCB22" s="9"/>
      <c r="JCC22" s="8"/>
      <c r="JCD22" s="8"/>
      <c r="JCE22" s="8"/>
      <c r="JCF22" s="8"/>
      <c r="JCG22" s="9"/>
      <c r="JCH22" s="9"/>
      <c r="JCI22" s="8"/>
      <c r="JCJ22" s="9"/>
      <c r="JCK22" s="8"/>
      <c r="JCL22" s="9"/>
      <c r="JCM22" s="9"/>
      <c r="JCN22" s="8"/>
      <c r="JCO22" s="8"/>
      <c r="JCP22" s="8"/>
      <c r="JCQ22" s="8"/>
      <c r="JCR22" s="9"/>
      <c r="JCS22" s="9"/>
      <c r="JCT22" s="8"/>
      <c r="JCU22" s="9"/>
      <c r="JCV22" s="8"/>
      <c r="JCW22" s="9"/>
      <c r="JCX22" s="9"/>
      <c r="JCY22" s="8"/>
      <c r="JCZ22" s="8"/>
      <c r="JDA22" s="8"/>
      <c r="JDB22" s="8"/>
      <c r="JDC22" s="9"/>
      <c r="JDD22" s="9"/>
      <c r="JDE22" s="8"/>
      <c r="JDF22" s="9"/>
      <c r="JDG22" s="8"/>
      <c r="JDH22" s="9"/>
      <c r="JDI22" s="9"/>
      <c r="JDJ22" s="8"/>
      <c r="JDK22" s="8"/>
      <c r="JDL22" s="8"/>
      <c r="JDM22" s="8"/>
      <c r="JDN22" s="9"/>
      <c r="JDO22" s="9"/>
      <c r="JDP22" s="8"/>
      <c r="JDQ22" s="9"/>
      <c r="JDR22" s="8"/>
      <c r="JDS22" s="9"/>
      <c r="JDT22" s="9"/>
      <c r="JDU22" s="8"/>
      <c r="JDV22" s="8"/>
      <c r="JDW22" s="8"/>
      <c r="JDX22" s="8"/>
      <c r="JDY22" s="9"/>
      <c r="JDZ22" s="9"/>
      <c r="JEA22" s="8"/>
      <c r="JEB22" s="9"/>
      <c r="JEC22" s="8"/>
      <c r="JED22" s="9"/>
      <c r="JEE22" s="9"/>
      <c r="JEF22" s="8"/>
      <c r="JEG22" s="8"/>
      <c r="JEH22" s="8"/>
      <c r="JEI22" s="8"/>
      <c r="JEJ22" s="9"/>
      <c r="JEK22" s="9"/>
      <c r="JEL22" s="8"/>
      <c r="JEM22" s="9"/>
      <c r="JEN22" s="8"/>
      <c r="JEO22" s="9"/>
      <c r="JEP22" s="9"/>
      <c r="JEQ22" s="8"/>
      <c r="JER22" s="8"/>
      <c r="JES22" s="8"/>
      <c r="JET22" s="8"/>
      <c r="JEU22" s="9"/>
      <c r="JEV22" s="9"/>
      <c r="JEW22" s="8"/>
      <c r="JEX22" s="9"/>
      <c r="JEY22" s="8"/>
      <c r="JEZ22" s="9"/>
      <c r="JFA22" s="9"/>
      <c r="JFB22" s="8"/>
      <c r="JFC22" s="8"/>
      <c r="JFD22" s="8"/>
      <c r="JFE22" s="8"/>
      <c r="JFF22" s="9"/>
      <c r="JFG22" s="9"/>
      <c r="JFH22" s="8"/>
      <c r="JFI22" s="9"/>
      <c r="JFJ22" s="8"/>
      <c r="JFK22" s="9"/>
      <c r="JFL22" s="9"/>
      <c r="JFM22" s="8"/>
      <c r="JFN22" s="8"/>
      <c r="JFO22" s="8"/>
      <c r="JFP22" s="8"/>
      <c r="JFQ22" s="9"/>
      <c r="JFR22" s="9"/>
      <c r="JFS22" s="8"/>
      <c r="JFT22" s="9"/>
      <c r="JFU22" s="8"/>
      <c r="JFV22" s="9"/>
      <c r="JFW22" s="9"/>
      <c r="JFX22" s="8"/>
      <c r="JFY22" s="8"/>
      <c r="JFZ22" s="8"/>
      <c r="JGA22" s="8"/>
      <c r="JGB22" s="9"/>
      <c r="JGC22" s="9"/>
      <c r="JGD22" s="8"/>
      <c r="JGE22" s="9"/>
      <c r="JGF22" s="8"/>
      <c r="JGG22" s="9"/>
      <c r="JGH22" s="9"/>
      <c r="JGI22" s="8"/>
      <c r="JGJ22" s="8"/>
      <c r="JGK22" s="8"/>
      <c r="JGL22" s="8"/>
      <c r="JGM22" s="9"/>
      <c r="JGN22" s="9"/>
      <c r="JGO22" s="8"/>
      <c r="JGP22" s="9"/>
      <c r="JGQ22" s="8"/>
      <c r="JGR22" s="9"/>
      <c r="JGS22" s="9"/>
      <c r="JGT22" s="8"/>
      <c r="JGU22" s="8"/>
      <c r="JGV22" s="8"/>
      <c r="JGW22" s="8"/>
      <c r="JGX22" s="9"/>
      <c r="JGY22" s="9"/>
      <c r="JGZ22" s="8"/>
      <c r="JHA22" s="9"/>
      <c r="JHB22" s="8"/>
      <c r="JHC22" s="9"/>
      <c r="JHD22" s="9"/>
      <c r="JHE22" s="8"/>
      <c r="JHF22" s="8"/>
      <c r="JHG22" s="8"/>
      <c r="JHH22" s="8"/>
      <c r="JHI22" s="9"/>
      <c r="JHJ22" s="9"/>
      <c r="JHK22" s="8"/>
      <c r="JHL22" s="9"/>
      <c r="JHM22" s="8"/>
      <c r="JHN22" s="9"/>
      <c r="JHO22" s="9"/>
      <c r="JHP22" s="8"/>
      <c r="JHQ22" s="8"/>
      <c r="JHR22" s="8"/>
      <c r="JHS22" s="8"/>
      <c r="JHT22" s="9"/>
      <c r="JHU22" s="9"/>
      <c r="JHV22" s="8"/>
      <c r="JHW22" s="9"/>
      <c r="JHX22" s="8"/>
      <c r="JHY22" s="9"/>
      <c r="JHZ22" s="9"/>
      <c r="JIA22" s="8"/>
      <c r="JIB22" s="8"/>
      <c r="JIC22" s="8"/>
      <c r="JID22" s="8"/>
      <c r="JIE22" s="9"/>
      <c r="JIF22" s="9"/>
      <c r="JIG22" s="8"/>
      <c r="JIH22" s="9"/>
      <c r="JII22" s="8"/>
      <c r="JIJ22" s="9"/>
      <c r="JIK22" s="9"/>
      <c r="JIL22" s="8"/>
      <c r="JIM22" s="8"/>
      <c r="JIN22" s="8"/>
      <c r="JIO22" s="8"/>
      <c r="JIP22" s="9"/>
      <c r="JIQ22" s="9"/>
      <c r="JIR22" s="8"/>
      <c r="JIS22" s="9"/>
      <c r="JIT22" s="8"/>
      <c r="JIU22" s="9"/>
      <c r="JIV22" s="9"/>
      <c r="JIW22" s="8"/>
      <c r="JIX22" s="8"/>
      <c r="JIY22" s="8"/>
      <c r="JIZ22" s="8"/>
      <c r="JJA22" s="9"/>
      <c r="JJB22" s="9"/>
      <c r="JJC22" s="8"/>
      <c r="JJD22" s="9"/>
      <c r="JJE22" s="8"/>
      <c r="JJF22" s="9"/>
      <c r="JJG22" s="9"/>
      <c r="JJH22" s="8"/>
      <c r="JJI22" s="8"/>
      <c r="JJJ22" s="8"/>
      <c r="JJK22" s="8"/>
      <c r="JJL22" s="9"/>
      <c r="JJM22" s="9"/>
      <c r="JJN22" s="8"/>
      <c r="JJO22" s="9"/>
      <c r="JJP22" s="8"/>
      <c r="JJQ22" s="9"/>
      <c r="JJR22" s="9"/>
      <c r="JJS22" s="8"/>
      <c r="JJT22" s="8"/>
      <c r="JJU22" s="8"/>
      <c r="JJV22" s="8"/>
      <c r="JJW22" s="9"/>
      <c r="JJX22" s="9"/>
      <c r="JJY22" s="8"/>
      <c r="JJZ22" s="9"/>
      <c r="JKA22" s="8"/>
      <c r="JKB22" s="9"/>
      <c r="JKC22" s="9"/>
      <c r="JKD22" s="8"/>
      <c r="JKE22" s="8"/>
      <c r="JKF22" s="8"/>
      <c r="JKG22" s="8"/>
      <c r="JKH22" s="9"/>
      <c r="JKI22" s="9"/>
      <c r="JKJ22" s="8"/>
      <c r="JKK22" s="9"/>
      <c r="JKL22" s="8"/>
      <c r="JKM22" s="9"/>
      <c r="JKN22" s="9"/>
      <c r="JKO22" s="8"/>
      <c r="JKP22" s="8"/>
      <c r="JKQ22" s="8"/>
      <c r="JKR22" s="8"/>
      <c r="JKS22" s="9"/>
      <c r="JKT22" s="9"/>
      <c r="JKU22" s="8"/>
      <c r="JKV22" s="9"/>
      <c r="JKW22" s="8"/>
      <c r="JKX22" s="9"/>
      <c r="JKY22" s="9"/>
      <c r="JKZ22" s="8"/>
      <c r="JLA22" s="8"/>
      <c r="JLB22" s="8"/>
      <c r="JLC22" s="8"/>
      <c r="JLD22" s="9"/>
      <c r="JLE22" s="9"/>
      <c r="JLF22" s="8"/>
      <c r="JLG22" s="9"/>
      <c r="JLH22" s="8"/>
      <c r="JLI22" s="9"/>
      <c r="JLJ22" s="9"/>
      <c r="JLK22" s="8"/>
      <c r="JLL22" s="8"/>
      <c r="JLM22" s="8"/>
      <c r="JLN22" s="8"/>
      <c r="JLO22" s="9"/>
      <c r="JLP22" s="9"/>
      <c r="JLQ22" s="8"/>
      <c r="JLR22" s="9"/>
      <c r="JLS22" s="8"/>
      <c r="JLT22" s="9"/>
      <c r="JLU22" s="9"/>
      <c r="JLV22" s="8"/>
      <c r="JLW22" s="8"/>
      <c r="JLX22" s="8"/>
      <c r="JLY22" s="8"/>
      <c r="JLZ22" s="9"/>
      <c r="JMA22" s="9"/>
      <c r="JMB22" s="8"/>
      <c r="JMC22" s="9"/>
      <c r="JMD22" s="8"/>
      <c r="JME22" s="9"/>
      <c r="JMF22" s="9"/>
      <c r="JMG22" s="8"/>
      <c r="JMH22" s="8"/>
      <c r="JMI22" s="8"/>
      <c r="JMJ22" s="8"/>
      <c r="JMK22" s="9"/>
      <c r="JML22" s="9"/>
      <c r="JMM22" s="8"/>
      <c r="JMN22" s="9"/>
      <c r="JMO22" s="8"/>
      <c r="JMP22" s="9"/>
      <c r="JMQ22" s="9"/>
      <c r="JMR22" s="8"/>
      <c r="JMS22" s="8"/>
      <c r="JMT22" s="8"/>
      <c r="JMU22" s="8"/>
      <c r="JMV22" s="9"/>
      <c r="JMW22" s="9"/>
      <c r="JMX22" s="8"/>
      <c r="JMY22" s="9"/>
      <c r="JMZ22" s="8"/>
      <c r="JNA22" s="9"/>
      <c r="JNB22" s="9"/>
      <c r="JNC22" s="8"/>
      <c r="JND22" s="8"/>
      <c r="JNE22" s="8"/>
      <c r="JNF22" s="8"/>
      <c r="JNG22" s="9"/>
      <c r="JNH22" s="9"/>
      <c r="JNI22" s="8"/>
      <c r="JNJ22" s="9"/>
      <c r="JNK22" s="8"/>
      <c r="JNL22" s="9"/>
      <c r="JNM22" s="9"/>
      <c r="JNN22" s="8"/>
      <c r="JNO22" s="8"/>
      <c r="JNP22" s="8"/>
      <c r="JNQ22" s="8"/>
      <c r="JNR22" s="9"/>
      <c r="JNS22" s="9"/>
      <c r="JNT22" s="8"/>
      <c r="JNU22" s="9"/>
      <c r="JNV22" s="8"/>
      <c r="JNW22" s="9"/>
      <c r="JNX22" s="9"/>
      <c r="JNY22" s="8"/>
      <c r="JNZ22" s="8"/>
      <c r="JOA22" s="8"/>
      <c r="JOB22" s="8"/>
      <c r="JOC22" s="9"/>
      <c r="JOD22" s="9"/>
      <c r="JOE22" s="8"/>
      <c r="JOF22" s="9"/>
      <c r="JOG22" s="8"/>
      <c r="JOH22" s="9"/>
      <c r="JOI22" s="9"/>
      <c r="JOJ22" s="8"/>
      <c r="JOK22" s="8"/>
      <c r="JOL22" s="8"/>
      <c r="JOM22" s="8"/>
      <c r="JON22" s="9"/>
      <c r="JOO22" s="9"/>
      <c r="JOP22" s="8"/>
      <c r="JOQ22" s="9"/>
      <c r="JOR22" s="8"/>
      <c r="JOS22" s="9"/>
      <c r="JOT22" s="9"/>
      <c r="JOU22" s="8"/>
      <c r="JOV22" s="8"/>
      <c r="JOW22" s="8"/>
      <c r="JOX22" s="8"/>
      <c r="JOY22" s="9"/>
      <c r="JOZ22" s="9"/>
      <c r="JPA22" s="8"/>
      <c r="JPB22" s="9"/>
      <c r="JPC22" s="8"/>
      <c r="JPD22" s="9"/>
      <c r="JPE22" s="9"/>
      <c r="JPF22" s="8"/>
      <c r="JPG22" s="8"/>
      <c r="JPH22" s="8"/>
      <c r="JPI22" s="8"/>
      <c r="JPJ22" s="9"/>
      <c r="JPK22" s="9"/>
      <c r="JPL22" s="8"/>
      <c r="JPM22" s="9"/>
      <c r="JPN22" s="8"/>
      <c r="JPO22" s="9"/>
      <c r="JPP22" s="9"/>
      <c r="JPQ22" s="8"/>
      <c r="JPR22" s="8"/>
      <c r="JPS22" s="8"/>
      <c r="JPT22" s="8"/>
      <c r="JPU22" s="9"/>
      <c r="JPV22" s="9"/>
      <c r="JPW22" s="8"/>
      <c r="JPX22" s="9"/>
      <c r="JPY22" s="8"/>
      <c r="JPZ22" s="9"/>
      <c r="JQA22" s="9"/>
      <c r="JQB22" s="8"/>
      <c r="JQC22" s="8"/>
      <c r="JQD22" s="8"/>
      <c r="JQE22" s="8"/>
      <c r="JQF22" s="9"/>
      <c r="JQG22" s="9"/>
      <c r="JQH22" s="8"/>
      <c r="JQI22" s="9"/>
      <c r="JQJ22" s="8"/>
      <c r="JQK22" s="9"/>
      <c r="JQL22" s="9"/>
      <c r="JQM22" s="8"/>
      <c r="JQN22" s="8"/>
      <c r="JQO22" s="8"/>
      <c r="JQP22" s="8"/>
      <c r="JQQ22" s="9"/>
      <c r="JQR22" s="9"/>
      <c r="JQS22" s="8"/>
      <c r="JQT22" s="9"/>
      <c r="JQU22" s="8"/>
      <c r="JQV22" s="9"/>
      <c r="JQW22" s="9"/>
      <c r="JQX22" s="8"/>
      <c r="JQY22" s="8"/>
      <c r="JQZ22" s="8"/>
      <c r="JRA22" s="8"/>
      <c r="JRB22" s="9"/>
      <c r="JRC22" s="9"/>
      <c r="JRD22" s="8"/>
      <c r="JRE22" s="9"/>
      <c r="JRF22" s="8"/>
      <c r="JRG22" s="9"/>
      <c r="JRH22" s="9"/>
      <c r="JRI22" s="8"/>
      <c r="JRJ22" s="8"/>
      <c r="JRK22" s="8"/>
      <c r="JRL22" s="8"/>
      <c r="JRM22" s="9"/>
      <c r="JRN22" s="9"/>
      <c r="JRO22" s="8"/>
      <c r="JRP22" s="9"/>
      <c r="JRQ22" s="8"/>
      <c r="JRR22" s="9"/>
      <c r="JRS22" s="9"/>
      <c r="JRT22" s="8"/>
      <c r="JRU22" s="8"/>
      <c r="JRV22" s="8"/>
      <c r="JRW22" s="8"/>
      <c r="JRX22" s="9"/>
      <c r="JRY22" s="9"/>
      <c r="JRZ22" s="8"/>
      <c r="JSA22" s="9"/>
      <c r="JSB22" s="8"/>
      <c r="JSC22" s="9"/>
      <c r="JSD22" s="9"/>
      <c r="JSE22" s="8"/>
      <c r="JSF22" s="8"/>
      <c r="JSG22" s="8"/>
      <c r="JSH22" s="8"/>
      <c r="JSI22" s="9"/>
      <c r="JSJ22" s="9"/>
      <c r="JSK22" s="8"/>
      <c r="JSL22" s="9"/>
      <c r="JSM22" s="8"/>
      <c r="JSN22" s="9"/>
      <c r="JSO22" s="9"/>
      <c r="JSP22" s="8"/>
      <c r="JSQ22" s="8"/>
      <c r="JSR22" s="8"/>
      <c r="JSS22" s="8"/>
      <c r="JST22" s="9"/>
      <c r="JSU22" s="9"/>
      <c r="JSV22" s="8"/>
      <c r="JSW22" s="9"/>
      <c r="JSX22" s="8"/>
      <c r="JSY22" s="9"/>
      <c r="JSZ22" s="9"/>
      <c r="JTA22" s="8"/>
      <c r="JTB22" s="8"/>
      <c r="JTC22" s="8"/>
      <c r="JTD22" s="8"/>
      <c r="JTE22" s="9"/>
      <c r="JTF22" s="9"/>
      <c r="JTG22" s="8"/>
      <c r="JTH22" s="9"/>
      <c r="JTI22" s="8"/>
      <c r="JTJ22" s="9"/>
      <c r="JTK22" s="9"/>
      <c r="JTL22" s="8"/>
      <c r="JTM22" s="8"/>
      <c r="JTN22" s="8"/>
      <c r="JTO22" s="8"/>
      <c r="JTP22" s="9"/>
      <c r="JTQ22" s="9"/>
      <c r="JTR22" s="8"/>
      <c r="JTS22" s="9"/>
      <c r="JTT22" s="8"/>
      <c r="JTU22" s="9"/>
      <c r="JTV22" s="9"/>
      <c r="JTW22" s="8"/>
      <c r="JTX22" s="8"/>
      <c r="JTY22" s="8"/>
      <c r="JTZ22" s="8"/>
      <c r="JUA22" s="9"/>
      <c r="JUB22" s="9"/>
      <c r="JUC22" s="8"/>
      <c r="JUD22" s="9"/>
      <c r="JUE22" s="8"/>
      <c r="JUF22" s="9"/>
      <c r="JUG22" s="9"/>
      <c r="JUH22" s="8"/>
      <c r="JUI22" s="8"/>
      <c r="JUJ22" s="8"/>
      <c r="JUK22" s="8"/>
      <c r="JUL22" s="9"/>
      <c r="JUM22" s="9"/>
      <c r="JUN22" s="8"/>
      <c r="JUO22" s="9"/>
      <c r="JUP22" s="8"/>
      <c r="JUQ22" s="9"/>
      <c r="JUR22" s="9"/>
      <c r="JUS22" s="8"/>
      <c r="JUT22" s="8"/>
      <c r="JUU22" s="8"/>
      <c r="JUV22" s="8"/>
      <c r="JUW22" s="9"/>
      <c r="JUX22" s="9"/>
      <c r="JUY22" s="8"/>
      <c r="JUZ22" s="9"/>
      <c r="JVA22" s="8"/>
      <c r="JVB22" s="9"/>
      <c r="JVC22" s="9"/>
      <c r="JVD22" s="8"/>
      <c r="JVE22" s="8"/>
      <c r="JVF22" s="8"/>
      <c r="JVG22" s="8"/>
      <c r="JVH22" s="9"/>
      <c r="JVI22" s="9"/>
      <c r="JVJ22" s="8"/>
      <c r="JVK22" s="9"/>
      <c r="JVL22" s="8"/>
      <c r="JVM22" s="9"/>
      <c r="JVN22" s="9"/>
      <c r="JVO22" s="8"/>
      <c r="JVP22" s="8"/>
      <c r="JVQ22" s="8"/>
      <c r="JVR22" s="8"/>
      <c r="JVS22" s="9"/>
      <c r="JVT22" s="9"/>
      <c r="JVU22" s="8"/>
      <c r="JVV22" s="9"/>
      <c r="JVW22" s="8"/>
      <c r="JVX22" s="9"/>
      <c r="JVY22" s="9"/>
      <c r="JVZ22" s="8"/>
      <c r="JWA22" s="8"/>
      <c r="JWB22" s="8"/>
      <c r="JWC22" s="8"/>
      <c r="JWD22" s="9"/>
      <c r="JWE22" s="9"/>
      <c r="JWF22" s="8"/>
      <c r="JWG22" s="9"/>
      <c r="JWH22" s="8"/>
      <c r="JWI22" s="9"/>
      <c r="JWJ22" s="9"/>
      <c r="JWK22" s="8"/>
      <c r="JWL22" s="8"/>
      <c r="JWM22" s="8"/>
      <c r="JWN22" s="8"/>
      <c r="JWO22" s="9"/>
      <c r="JWP22" s="9"/>
      <c r="JWQ22" s="8"/>
      <c r="JWR22" s="9"/>
      <c r="JWS22" s="8"/>
      <c r="JWT22" s="9"/>
      <c r="JWU22" s="9"/>
      <c r="JWV22" s="8"/>
      <c r="JWW22" s="8"/>
      <c r="JWX22" s="8"/>
      <c r="JWY22" s="8"/>
      <c r="JWZ22" s="9"/>
      <c r="JXA22" s="9"/>
      <c r="JXB22" s="8"/>
      <c r="JXC22" s="9"/>
      <c r="JXD22" s="8"/>
      <c r="JXE22" s="9"/>
      <c r="JXF22" s="9"/>
      <c r="JXG22" s="8"/>
      <c r="JXH22" s="8"/>
      <c r="JXI22" s="8"/>
      <c r="JXJ22" s="8"/>
      <c r="JXK22" s="9"/>
      <c r="JXL22" s="9"/>
      <c r="JXM22" s="8"/>
      <c r="JXN22" s="9"/>
      <c r="JXO22" s="8"/>
      <c r="JXP22" s="9"/>
      <c r="JXQ22" s="9"/>
      <c r="JXR22" s="8"/>
      <c r="JXS22" s="8"/>
      <c r="JXT22" s="8"/>
      <c r="JXU22" s="8"/>
      <c r="JXV22" s="9"/>
      <c r="JXW22" s="9"/>
      <c r="JXX22" s="8"/>
      <c r="JXY22" s="9"/>
      <c r="JXZ22" s="8"/>
      <c r="JYA22" s="9"/>
      <c r="JYB22" s="9"/>
      <c r="JYC22" s="8"/>
      <c r="JYD22" s="8"/>
      <c r="JYE22" s="8"/>
      <c r="JYF22" s="8"/>
      <c r="JYG22" s="9"/>
      <c r="JYH22" s="9"/>
      <c r="JYI22" s="8"/>
      <c r="JYJ22" s="9"/>
      <c r="JYK22" s="8"/>
      <c r="JYL22" s="9"/>
      <c r="JYM22" s="9"/>
      <c r="JYN22" s="8"/>
      <c r="JYO22" s="8"/>
      <c r="JYP22" s="8"/>
      <c r="JYQ22" s="8"/>
      <c r="JYR22" s="9"/>
      <c r="JYS22" s="9"/>
      <c r="JYT22" s="8"/>
      <c r="JYU22" s="9"/>
      <c r="JYV22" s="8"/>
      <c r="JYW22" s="9"/>
      <c r="JYX22" s="9"/>
      <c r="JYY22" s="8"/>
      <c r="JYZ22" s="8"/>
      <c r="JZA22" s="8"/>
      <c r="JZB22" s="8"/>
      <c r="JZC22" s="9"/>
      <c r="JZD22" s="9"/>
      <c r="JZE22" s="8"/>
      <c r="JZF22" s="9"/>
      <c r="JZG22" s="8"/>
      <c r="JZH22" s="9"/>
      <c r="JZI22" s="9"/>
      <c r="JZJ22" s="8"/>
      <c r="JZK22" s="8"/>
      <c r="JZL22" s="8"/>
      <c r="JZM22" s="8"/>
      <c r="JZN22" s="9"/>
      <c r="JZO22" s="9"/>
      <c r="JZP22" s="8"/>
      <c r="JZQ22" s="9"/>
      <c r="JZR22" s="8"/>
      <c r="JZS22" s="9"/>
      <c r="JZT22" s="9"/>
      <c r="JZU22" s="8"/>
      <c r="JZV22" s="8"/>
      <c r="JZW22" s="8"/>
      <c r="JZX22" s="8"/>
      <c r="JZY22" s="9"/>
      <c r="JZZ22" s="9"/>
      <c r="KAA22" s="8"/>
      <c r="KAB22" s="9"/>
      <c r="KAC22" s="8"/>
      <c r="KAD22" s="9"/>
      <c r="KAE22" s="9"/>
      <c r="KAF22" s="8"/>
      <c r="KAG22" s="8"/>
      <c r="KAH22" s="8"/>
      <c r="KAI22" s="8"/>
      <c r="KAJ22" s="9"/>
      <c r="KAK22" s="9"/>
      <c r="KAL22" s="8"/>
      <c r="KAM22" s="9"/>
      <c r="KAN22" s="8"/>
      <c r="KAO22" s="9"/>
      <c r="KAP22" s="9"/>
      <c r="KAQ22" s="8"/>
      <c r="KAR22" s="8"/>
      <c r="KAS22" s="8"/>
      <c r="KAT22" s="8"/>
      <c r="KAU22" s="9"/>
      <c r="KAV22" s="9"/>
      <c r="KAW22" s="8"/>
      <c r="KAX22" s="9"/>
      <c r="KAY22" s="8"/>
      <c r="KAZ22" s="9"/>
      <c r="KBA22" s="9"/>
      <c r="KBB22" s="8"/>
      <c r="KBC22" s="8"/>
      <c r="KBD22" s="8"/>
      <c r="KBE22" s="8"/>
      <c r="KBF22" s="9"/>
      <c r="KBG22" s="9"/>
      <c r="KBH22" s="8"/>
      <c r="KBI22" s="9"/>
      <c r="KBJ22" s="8"/>
      <c r="KBK22" s="9"/>
      <c r="KBL22" s="9"/>
      <c r="KBM22" s="8"/>
      <c r="KBN22" s="8"/>
      <c r="KBO22" s="8"/>
      <c r="KBP22" s="8"/>
      <c r="KBQ22" s="9"/>
      <c r="KBR22" s="9"/>
      <c r="KBS22" s="8"/>
      <c r="KBT22" s="9"/>
      <c r="KBU22" s="8"/>
      <c r="KBV22" s="9"/>
      <c r="KBW22" s="9"/>
      <c r="KBX22" s="8"/>
      <c r="KBY22" s="8"/>
      <c r="KBZ22" s="8"/>
      <c r="KCA22" s="8"/>
      <c r="KCB22" s="9"/>
      <c r="KCC22" s="9"/>
      <c r="KCD22" s="8"/>
      <c r="KCE22" s="9"/>
      <c r="KCF22" s="8"/>
      <c r="KCG22" s="9"/>
      <c r="KCH22" s="9"/>
      <c r="KCI22" s="8"/>
      <c r="KCJ22" s="8"/>
      <c r="KCK22" s="8"/>
      <c r="KCL22" s="8"/>
      <c r="KCM22" s="9"/>
      <c r="KCN22" s="9"/>
      <c r="KCO22" s="8"/>
      <c r="KCP22" s="9"/>
      <c r="KCQ22" s="8"/>
      <c r="KCR22" s="9"/>
      <c r="KCS22" s="9"/>
      <c r="KCT22" s="8"/>
      <c r="KCU22" s="8"/>
      <c r="KCV22" s="8"/>
      <c r="KCW22" s="8"/>
      <c r="KCX22" s="9"/>
      <c r="KCY22" s="9"/>
      <c r="KCZ22" s="8"/>
      <c r="KDA22" s="9"/>
      <c r="KDB22" s="8"/>
      <c r="KDC22" s="9"/>
      <c r="KDD22" s="9"/>
      <c r="KDE22" s="8"/>
      <c r="KDF22" s="8"/>
      <c r="KDG22" s="8"/>
      <c r="KDH22" s="8"/>
      <c r="KDI22" s="9"/>
      <c r="KDJ22" s="9"/>
      <c r="KDK22" s="8"/>
      <c r="KDL22" s="9"/>
      <c r="KDM22" s="8"/>
      <c r="KDN22" s="9"/>
      <c r="KDO22" s="9"/>
      <c r="KDP22" s="8"/>
      <c r="KDQ22" s="8"/>
      <c r="KDR22" s="8"/>
      <c r="KDS22" s="8"/>
      <c r="KDT22" s="9"/>
      <c r="KDU22" s="9"/>
      <c r="KDV22" s="8"/>
      <c r="KDW22" s="9"/>
      <c r="KDX22" s="8"/>
      <c r="KDY22" s="9"/>
      <c r="KDZ22" s="9"/>
      <c r="KEA22" s="8"/>
      <c r="KEB22" s="8"/>
      <c r="KEC22" s="8"/>
      <c r="KED22" s="8"/>
      <c r="KEE22" s="9"/>
      <c r="KEF22" s="9"/>
      <c r="KEG22" s="8"/>
      <c r="KEH22" s="9"/>
      <c r="KEI22" s="8"/>
      <c r="KEJ22" s="9"/>
      <c r="KEK22" s="9"/>
      <c r="KEL22" s="8"/>
      <c r="KEM22" s="8"/>
      <c r="KEN22" s="8"/>
      <c r="KEO22" s="8"/>
      <c r="KEP22" s="9"/>
      <c r="KEQ22" s="9"/>
      <c r="KER22" s="8"/>
      <c r="KES22" s="9"/>
      <c r="KET22" s="8"/>
      <c r="KEU22" s="9"/>
      <c r="KEV22" s="9"/>
      <c r="KEW22" s="8"/>
      <c r="KEX22" s="8"/>
      <c r="KEY22" s="8"/>
      <c r="KEZ22" s="8"/>
      <c r="KFA22" s="9"/>
      <c r="KFB22" s="9"/>
      <c r="KFC22" s="8"/>
      <c r="KFD22" s="9"/>
      <c r="KFE22" s="8"/>
      <c r="KFF22" s="9"/>
      <c r="KFG22" s="9"/>
      <c r="KFH22" s="8"/>
      <c r="KFI22" s="8"/>
      <c r="KFJ22" s="8"/>
      <c r="KFK22" s="8"/>
      <c r="KFL22" s="9"/>
      <c r="KFM22" s="9"/>
      <c r="KFN22" s="8"/>
      <c r="KFO22" s="9"/>
      <c r="KFP22" s="8"/>
      <c r="KFQ22" s="9"/>
      <c r="KFR22" s="9"/>
      <c r="KFS22" s="8"/>
      <c r="KFT22" s="8"/>
      <c r="KFU22" s="8"/>
      <c r="KFV22" s="8"/>
      <c r="KFW22" s="9"/>
      <c r="KFX22" s="9"/>
      <c r="KFY22" s="8"/>
      <c r="KFZ22" s="9"/>
      <c r="KGA22" s="8"/>
      <c r="KGB22" s="9"/>
      <c r="KGC22" s="9"/>
      <c r="KGD22" s="8"/>
      <c r="KGE22" s="8"/>
      <c r="KGF22" s="8"/>
      <c r="KGG22" s="8"/>
      <c r="KGH22" s="9"/>
      <c r="KGI22" s="9"/>
      <c r="KGJ22" s="8"/>
      <c r="KGK22" s="9"/>
      <c r="KGL22" s="8"/>
      <c r="KGM22" s="9"/>
      <c r="KGN22" s="9"/>
      <c r="KGO22" s="8"/>
      <c r="KGP22" s="8"/>
      <c r="KGQ22" s="8"/>
      <c r="KGR22" s="8"/>
      <c r="KGS22" s="9"/>
      <c r="KGT22" s="9"/>
      <c r="KGU22" s="8"/>
      <c r="KGV22" s="9"/>
      <c r="KGW22" s="8"/>
      <c r="KGX22" s="9"/>
      <c r="KGY22" s="9"/>
      <c r="KGZ22" s="8"/>
      <c r="KHA22" s="8"/>
      <c r="KHB22" s="8"/>
      <c r="KHC22" s="8"/>
      <c r="KHD22" s="9"/>
      <c r="KHE22" s="9"/>
      <c r="KHF22" s="8"/>
      <c r="KHG22" s="9"/>
      <c r="KHH22" s="8"/>
      <c r="KHI22" s="9"/>
      <c r="KHJ22" s="9"/>
      <c r="KHK22" s="8"/>
      <c r="KHL22" s="8"/>
      <c r="KHM22" s="8"/>
      <c r="KHN22" s="8"/>
      <c r="KHO22" s="9"/>
      <c r="KHP22" s="9"/>
      <c r="KHQ22" s="8"/>
      <c r="KHR22" s="9"/>
      <c r="KHS22" s="8"/>
      <c r="KHT22" s="9"/>
      <c r="KHU22" s="9"/>
      <c r="KHV22" s="8"/>
      <c r="KHW22" s="8"/>
      <c r="KHX22" s="8"/>
      <c r="KHY22" s="8"/>
      <c r="KHZ22" s="9"/>
      <c r="KIA22" s="9"/>
      <c r="KIB22" s="8"/>
      <c r="KIC22" s="9"/>
      <c r="KID22" s="8"/>
      <c r="KIE22" s="9"/>
      <c r="KIF22" s="9"/>
      <c r="KIG22" s="8"/>
      <c r="KIH22" s="8"/>
      <c r="KII22" s="8"/>
      <c r="KIJ22" s="8"/>
      <c r="KIK22" s="9"/>
      <c r="KIL22" s="9"/>
      <c r="KIM22" s="8"/>
      <c r="KIN22" s="9"/>
      <c r="KIO22" s="8"/>
      <c r="KIP22" s="9"/>
      <c r="KIQ22" s="9"/>
      <c r="KIR22" s="8"/>
      <c r="KIS22" s="8"/>
      <c r="KIT22" s="8"/>
      <c r="KIU22" s="8"/>
      <c r="KIV22" s="9"/>
      <c r="KIW22" s="9"/>
      <c r="KIX22" s="8"/>
      <c r="KIY22" s="9"/>
      <c r="KIZ22" s="8"/>
      <c r="KJA22" s="9"/>
      <c r="KJB22" s="9"/>
      <c r="KJC22" s="8"/>
      <c r="KJD22" s="8"/>
      <c r="KJE22" s="8"/>
      <c r="KJF22" s="8"/>
      <c r="KJG22" s="9"/>
      <c r="KJH22" s="9"/>
      <c r="KJI22" s="8"/>
      <c r="KJJ22" s="9"/>
      <c r="KJK22" s="8"/>
      <c r="KJL22" s="9"/>
      <c r="KJM22" s="9"/>
      <c r="KJN22" s="8"/>
      <c r="KJO22" s="8"/>
      <c r="KJP22" s="8"/>
      <c r="KJQ22" s="8"/>
      <c r="KJR22" s="9"/>
      <c r="KJS22" s="9"/>
      <c r="KJT22" s="8"/>
      <c r="KJU22" s="9"/>
      <c r="KJV22" s="8"/>
      <c r="KJW22" s="9"/>
      <c r="KJX22" s="9"/>
      <c r="KJY22" s="8"/>
      <c r="KJZ22" s="8"/>
      <c r="KKA22" s="8"/>
      <c r="KKB22" s="8"/>
      <c r="KKC22" s="9"/>
      <c r="KKD22" s="9"/>
      <c r="KKE22" s="8"/>
      <c r="KKF22" s="9"/>
      <c r="KKG22" s="8"/>
      <c r="KKH22" s="9"/>
      <c r="KKI22" s="9"/>
      <c r="KKJ22" s="8"/>
      <c r="KKK22" s="8"/>
      <c r="KKL22" s="8"/>
      <c r="KKM22" s="8"/>
      <c r="KKN22" s="9"/>
      <c r="KKO22" s="9"/>
      <c r="KKP22" s="8"/>
      <c r="KKQ22" s="9"/>
      <c r="KKR22" s="8"/>
      <c r="KKS22" s="9"/>
      <c r="KKT22" s="9"/>
      <c r="KKU22" s="8"/>
      <c r="KKV22" s="8"/>
      <c r="KKW22" s="8"/>
      <c r="KKX22" s="8"/>
      <c r="KKY22" s="9"/>
      <c r="KKZ22" s="9"/>
      <c r="KLA22" s="8"/>
      <c r="KLB22" s="9"/>
      <c r="KLC22" s="8"/>
      <c r="KLD22" s="9"/>
      <c r="KLE22" s="9"/>
      <c r="KLF22" s="8"/>
      <c r="KLG22" s="8"/>
      <c r="KLH22" s="8"/>
      <c r="KLI22" s="8"/>
      <c r="KLJ22" s="9"/>
      <c r="KLK22" s="9"/>
      <c r="KLL22" s="8"/>
      <c r="KLM22" s="9"/>
      <c r="KLN22" s="8"/>
      <c r="KLO22" s="9"/>
      <c r="KLP22" s="9"/>
      <c r="KLQ22" s="8"/>
      <c r="KLR22" s="8"/>
      <c r="KLS22" s="8"/>
      <c r="KLT22" s="8"/>
      <c r="KLU22" s="9"/>
      <c r="KLV22" s="9"/>
      <c r="KLW22" s="8"/>
      <c r="KLX22" s="9"/>
      <c r="KLY22" s="8"/>
      <c r="KLZ22" s="9"/>
      <c r="KMA22" s="9"/>
      <c r="KMB22" s="8"/>
      <c r="KMC22" s="8"/>
      <c r="KMD22" s="8"/>
      <c r="KME22" s="8"/>
      <c r="KMF22" s="9"/>
      <c r="KMG22" s="9"/>
      <c r="KMH22" s="8"/>
      <c r="KMI22" s="9"/>
      <c r="KMJ22" s="8"/>
      <c r="KMK22" s="9"/>
      <c r="KML22" s="9"/>
      <c r="KMM22" s="8"/>
      <c r="KMN22" s="8"/>
      <c r="KMO22" s="8"/>
      <c r="KMP22" s="8"/>
      <c r="KMQ22" s="9"/>
      <c r="KMR22" s="9"/>
      <c r="KMS22" s="8"/>
      <c r="KMT22" s="9"/>
      <c r="KMU22" s="8"/>
      <c r="KMV22" s="9"/>
      <c r="KMW22" s="9"/>
      <c r="KMX22" s="8"/>
      <c r="KMY22" s="8"/>
      <c r="KMZ22" s="8"/>
      <c r="KNA22" s="8"/>
      <c r="KNB22" s="9"/>
      <c r="KNC22" s="9"/>
      <c r="KND22" s="8"/>
      <c r="KNE22" s="9"/>
      <c r="KNF22" s="8"/>
      <c r="KNG22" s="9"/>
      <c r="KNH22" s="9"/>
      <c r="KNI22" s="8"/>
      <c r="KNJ22" s="8"/>
      <c r="KNK22" s="8"/>
      <c r="KNL22" s="8"/>
      <c r="KNM22" s="9"/>
      <c r="KNN22" s="9"/>
      <c r="KNO22" s="8"/>
      <c r="KNP22" s="9"/>
      <c r="KNQ22" s="8"/>
      <c r="KNR22" s="9"/>
      <c r="KNS22" s="9"/>
      <c r="KNT22" s="8"/>
      <c r="KNU22" s="8"/>
      <c r="KNV22" s="8"/>
      <c r="KNW22" s="8"/>
      <c r="KNX22" s="9"/>
      <c r="KNY22" s="9"/>
      <c r="KNZ22" s="8"/>
      <c r="KOA22" s="9"/>
      <c r="KOB22" s="8"/>
      <c r="KOC22" s="9"/>
      <c r="KOD22" s="9"/>
      <c r="KOE22" s="8"/>
      <c r="KOF22" s="8"/>
      <c r="KOG22" s="8"/>
      <c r="KOH22" s="8"/>
      <c r="KOI22" s="9"/>
      <c r="KOJ22" s="9"/>
      <c r="KOK22" s="8"/>
      <c r="KOL22" s="9"/>
      <c r="KOM22" s="8"/>
      <c r="KON22" s="9"/>
      <c r="KOO22" s="9"/>
      <c r="KOP22" s="8"/>
      <c r="KOQ22" s="8"/>
      <c r="KOR22" s="8"/>
      <c r="KOS22" s="8"/>
      <c r="KOT22" s="9"/>
      <c r="KOU22" s="9"/>
      <c r="KOV22" s="8"/>
      <c r="KOW22" s="9"/>
      <c r="KOX22" s="8"/>
      <c r="KOY22" s="9"/>
      <c r="KOZ22" s="9"/>
      <c r="KPA22" s="8"/>
      <c r="KPB22" s="8"/>
      <c r="KPC22" s="8"/>
      <c r="KPD22" s="8"/>
      <c r="KPE22" s="9"/>
      <c r="KPF22" s="9"/>
      <c r="KPG22" s="8"/>
      <c r="KPH22" s="9"/>
      <c r="KPI22" s="8"/>
      <c r="KPJ22" s="9"/>
      <c r="KPK22" s="9"/>
      <c r="KPL22" s="8"/>
      <c r="KPM22" s="8"/>
      <c r="KPN22" s="8"/>
      <c r="KPO22" s="8"/>
      <c r="KPP22" s="9"/>
      <c r="KPQ22" s="9"/>
      <c r="KPR22" s="8"/>
      <c r="KPS22" s="9"/>
      <c r="KPT22" s="8"/>
      <c r="KPU22" s="9"/>
      <c r="KPV22" s="9"/>
      <c r="KPW22" s="8"/>
      <c r="KPX22" s="8"/>
      <c r="KPY22" s="8"/>
      <c r="KPZ22" s="8"/>
      <c r="KQA22" s="9"/>
      <c r="KQB22" s="9"/>
      <c r="KQC22" s="8"/>
      <c r="KQD22" s="9"/>
      <c r="KQE22" s="8"/>
      <c r="KQF22" s="9"/>
      <c r="KQG22" s="9"/>
      <c r="KQH22" s="8"/>
      <c r="KQI22" s="8"/>
      <c r="KQJ22" s="8"/>
      <c r="KQK22" s="8"/>
      <c r="KQL22" s="9"/>
      <c r="KQM22" s="9"/>
      <c r="KQN22" s="8"/>
      <c r="KQO22" s="9"/>
      <c r="KQP22" s="8"/>
      <c r="KQQ22" s="9"/>
      <c r="KQR22" s="9"/>
      <c r="KQS22" s="8"/>
      <c r="KQT22" s="8"/>
      <c r="KQU22" s="8"/>
      <c r="KQV22" s="8"/>
      <c r="KQW22" s="9"/>
      <c r="KQX22" s="9"/>
      <c r="KQY22" s="8"/>
      <c r="KQZ22" s="9"/>
      <c r="KRA22" s="8"/>
      <c r="KRB22" s="9"/>
      <c r="KRC22" s="9"/>
      <c r="KRD22" s="8"/>
      <c r="KRE22" s="8"/>
      <c r="KRF22" s="8"/>
      <c r="KRG22" s="8"/>
      <c r="KRH22" s="9"/>
      <c r="KRI22" s="9"/>
      <c r="KRJ22" s="8"/>
      <c r="KRK22" s="9"/>
      <c r="KRL22" s="8"/>
      <c r="KRM22" s="9"/>
      <c r="KRN22" s="9"/>
      <c r="KRO22" s="8"/>
      <c r="KRP22" s="8"/>
      <c r="KRQ22" s="8"/>
      <c r="KRR22" s="8"/>
      <c r="KRS22" s="9"/>
      <c r="KRT22" s="9"/>
      <c r="KRU22" s="8"/>
      <c r="KRV22" s="9"/>
      <c r="KRW22" s="8"/>
      <c r="KRX22" s="9"/>
      <c r="KRY22" s="9"/>
      <c r="KRZ22" s="8"/>
      <c r="KSA22" s="8"/>
      <c r="KSB22" s="8"/>
      <c r="KSC22" s="8"/>
      <c r="KSD22" s="9"/>
      <c r="KSE22" s="9"/>
      <c r="KSF22" s="8"/>
      <c r="KSG22" s="9"/>
      <c r="KSH22" s="8"/>
      <c r="KSI22" s="9"/>
      <c r="KSJ22" s="9"/>
      <c r="KSK22" s="8"/>
      <c r="KSL22" s="8"/>
      <c r="KSM22" s="8"/>
      <c r="KSN22" s="8"/>
      <c r="KSO22" s="9"/>
      <c r="KSP22" s="9"/>
      <c r="KSQ22" s="8"/>
      <c r="KSR22" s="9"/>
      <c r="KSS22" s="8"/>
      <c r="KST22" s="9"/>
      <c r="KSU22" s="9"/>
      <c r="KSV22" s="8"/>
      <c r="KSW22" s="8"/>
      <c r="KSX22" s="8"/>
      <c r="KSY22" s="8"/>
      <c r="KSZ22" s="9"/>
      <c r="KTA22" s="9"/>
      <c r="KTB22" s="8"/>
      <c r="KTC22" s="9"/>
      <c r="KTD22" s="8"/>
      <c r="KTE22" s="9"/>
      <c r="KTF22" s="9"/>
      <c r="KTG22" s="8"/>
      <c r="KTH22" s="8"/>
      <c r="KTI22" s="8"/>
      <c r="KTJ22" s="8"/>
      <c r="KTK22" s="9"/>
      <c r="KTL22" s="9"/>
      <c r="KTM22" s="8"/>
      <c r="KTN22" s="9"/>
      <c r="KTO22" s="8"/>
      <c r="KTP22" s="9"/>
      <c r="KTQ22" s="9"/>
      <c r="KTR22" s="8"/>
      <c r="KTS22" s="8"/>
      <c r="KTT22" s="8"/>
      <c r="KTU22" s="8"/>
      <c r="KTV22" s="9"/>
      <c r="KTW22" s="9"/>
      <c r="KTX22" s="8"/>
      <c r="KTY22" s="9"/>
      <c r="KTZ22" s="8"/>
      <c r="KUA22" s="9"/>
      <c r="KUB22" s="9"/>
      <c r="KUC22" s="8"/>
      <c r="KUD22" s="8"/>
      <c r="KUE22" s="8"/>
      <c r="KUF22" s="8"/>
      <c r="KUG22" s="9"/>
      <c r="KUH22" s="9"/>
      <c r="KUI22" s="8"/>
      <c r="KUJ22" s="9"/>
      <c r="KUK22" s="8"/>
      <c r="KUL22" s="9"/>
      <c r="KUM22" s="9"/>
      <c r="KUN22" s="8"/>
      <c r="KUO22" s="8"/>
      <c r="KUP22" s="8"/>
      <c r="KUQ22" s="8"/>
      <c r="KUR22" s="9"/>
      <c r="KUS22" s="9"/>
      <c r="KUT22" s="8"/>
      <c r="KUU22" s="9"/>
      <c r="KUV22" s="8"/>
      <c r="KUW22" s="9"/>
      <c r="KUX22" s="9"/>
      <c r="KUY22" s="8"/>
      <c r="KUZ22" s="8"/>
      <c r="KVA22" s="8"/>
      <c r="KVB22" s="8"/>
      <c r="KVC22" s="9"/>
      <c r="KVD22" s="9"/>
      <c r="KVE22" s="8"/>
      <c r="KVF22" s="9"/>
      <c r="KVG22" s="8"/>
      <c r="KVH22" s="9"/>
      <c r="KVI22" s="9"/>
      <c r="KVJ22" s="8"/>
      <c r="KVK22" s="8"/>
      <c r="KVL22" s="8"/>
      <c r="KVM22" s="8"/>
      <c r="KVN22" s="9"/>
      <c r="KVO22" s="9"/>
      <c r="KVP22" s="8"/>
      <c r="KVQ22" s="9"/>
      <c r="KVR22" s="8"/>
      <c r="KVS22" s="9"/>
      <c r="KVT22" s="9"/>
      <c r="KVU22" s="8"/>
      <c r="KVV22" s="8"/>
      <c r="KVW22" s="8"/>
      <c r="KVX22" s="8"/>
      <c r="KVY22" s="9"/>
      <c r="KVZ22" s="9"/>
      <c r="KWA22" s="8"/>
      <c r="KWB22" s="9"/>
      <c r="KWC22" s="8"/>
      <c r="KWD22" s="9"/>
      <c r="KWE22" s="9"/>
      <c r="KWF22" s="8"/>
      <c r="KWG22" s="8"/>
      <c r="KWH22" s="8"/>
      <c r="KWI22" s="8"/>
      <c r="KWJ22" s="9"/>
      <c r="KWK22" s="9"/>
      <c r="KWL22" s="8"/>
      <c r="KWM22" s="9"/>
      <c r="KWN22" s="8"/>
      <c r="KWO22" s="9"/>
      <c r="KWP22" s="9"/>
      <c r="KWQ22" s="8"/>
      <c r="KWR22" s="8"/>
      <c r="KWS22" s="8"/>
      <c r="KWT22" s="8"/>
      <c r="KWU22" s="9"/>
      <c r="KWV22" s="9"/>
      <c r="KWW22" s="8"/>
      <c r="KWX22" s="9"/>
      <c r="KWY22" s="8"/>
      <c r="KWZ22" s="9"/>
      <c r="KXA22" s="9"/>
      <c r="KXB22" s="8"/>
      <c r="KXC22" s="8"/>
      <c r="KXD22" s="8"/>
      <c r="KXE22" s="8"/>
      <c r="KXF22" s="9"/>
      <c r="KXG22" s="9"/>
      <c r="KXH22" s="8"/>
      <c r="KXI22" s="9"/>
      <c r="KXJ22" s="8"/>
      <c r="KXK22" s="9"/>
      <c r="KXL22" s="9"/>
      <c r="KXM22" s="8"/>
      <c r="KXN22" s="8"/>
      <c r="KXO22" s="8"/>
      <c r="KXP22" s="8"/>
      <c r="KXQ22" s="9"/>
      <c r="KXR22" s="9"/>
      <c r="KXS22" s="8"/>
      <c r="KXT22" s="9"/>
      <c r="KXU22" s="8"/>
      <c r="KXV22" s="9"/>
      <c r="KXW22" s="9"/>
      <c r="KXX22" s="8"/>
      <c r="KXY22" s="8"/>
      <c r="KXZ22" s="8"/>
      <c r="KYA22" s="8"/>
      <c r="KYB22" s="9"/>
      <c r="KYC22" s="9"/>
      <c r="KYD22" s="8"/>
      <c r="KYE22" s="9"/>
      <c r="KYF22" s="8"/>
      <c r="KYG22" s="9"/>
      <c r="KYH22" s="9"/>
      <c r="KYI22" s="8"/>
      <c r="KYJ22" s="8"/>
      <c r="KYK22" s="8"/>
      <c r="KYL22" s="8"/>
      <c r="KYM22" s="9"/>
      <c r="KYN22" s="9"/>
      <c r="KYO22" s="8"/>
      <c r="KYP22" s="9"/>
      <c r="KYQ22" s="8"/>
      <c r="KYR22" s="9"/>
      <c r="KYS22" s="9"/>
      <c r="KYT22" s="8"/>
      <c r="KYU22" s="8"/>
      <c r="KYV22" s="8"/>
      <c r="KYW22" s="8"/>
      <c r="KYX22" s="9"/>
      <c r="KYY22" s="9"/>
      <c r="KYZ22" s="8"/>
      <c r="KZA22" s="9"/>
      <c r="KZB22" s="8"/>
      <c r="KZC22" s="9"/>
      <c r="KZD22" s="9"/>
      <c r="KZE22" s="8"/>
      <c r="KZF22" s="8"/>
      <c r="KZG22" s="8"/>
      <c r="KZH22" s="8"/>
      <c r="KZI22" s="9"/>
      <c r="KZJ22" s="9"/>
      <c r="KZK22" s="8"/>
      <c r="KZL22" s="9"/>
      <c r="KZM22" s="8"/>
      <c r="KZN22" s="9"/>
      <c r="KZO22" s="9"/>
      <c r="KZP22" s="8"/>
      <c r="KZQ22" s="8"/>
      <c r="KZR22" s="8"/>
      <c r="KZS22" s="8"/>
      <c r="KZT22" s="9"/>
      <c r="KZU22" s="9"/>
      <c r="KZV22" s="8"/>
      <c r="KZW22" s="9"/>
      <c r="KZX22" s="8"/>
      <c r="KZY22" s="9"/>
      <c r="KZZ22" s="9"/>
      <c r="LAA22" s="8"/>
      <c r="LAB22" s="8"/>
      <c r="LAC22" s="8"/>
      <c r="LAD22" s="8"/>
      <c r="LAE22" s="9"/>
      <c r="LAF22" s="9"/>
      <c r="LAG22" s="8"/>
      <c r="LAH22" s="9"/>
      <c r="LAI22" s="8"/>
      <c r="LAJ22" s="9"/>
      <c r="LAK22" s="9"/>
      <c r="LAL22" s="8"/>
      <c r="LAM22" s="8"/>
      <c r="LAN22" s="8"/>
      <c r="LAO22" s="8"/>
      <c r="LAP22" s="9"/>
      <c r="LAQ22" s="9"/>
      <c r="LAR22" s="8"/>
      <c r="LAS22" s="9"/>
      <c r="LAT22" s="8"/>
      <c r="LAU22" s="9"/>
      <c r="LAV22" s="9"/>
      <c r="LAW22" s="8"/>
      <c r="LAX22" s="8"/>
      <c r="LAY22" s="8"/>
      <c r="LAZ22" s="8"/>
      <c r="LBA22" s="9"/>
      <c r="LBB22" s="9"/>
      <c r="LBC22" s="8"/>
      <c r="LBD22" s="9"/>
      <c r="LBE22" s="8"/>
      <c r="LBF22" s="9"/>
      <c r="LBG22" s="9"/>
      <c r="LBH22" s="8"/>
      <c r="LBI22" s="8"/>
      <c r="LBJ22" s="8"/>
      <c r="LBK22" s="8"/>
      <c r="LBL22" s="9"/>
      <c r="LBM22" s="9"/>
      <c r="LBN22" s="8"/>
      <c r="LBO22" s="9"/>
      <c r="LBP22" s="8"/>
      <c r="LBQ22" s="9"/>
      <c r="LBR22" s="9"/>
      <c r="LBS22" s="8"/>
      <c r="LBT22" s="8"/>
      <c r="LBU22" s="8"/>
      <c r="LBV22" s="8"/>
      <c r="LBW22" s="9"/>
      <c r="LBX22" s="9"/>
      <c r="LBY22" s="8"/>
      <c r="LBZ22" s="9"/>
      <c r="LCA22" s="8"/>
      <c r="LCB22" s="9"/>
      <c r="LCC22" s="9"/>
      <c r="LCD22" s="8"/>
      <c r="LCE22" s="8"/>
      <c r="LCF22" s="8"/>
      <c r="LCG22" s="8"/>
      <c r="LCH22" s="9"/>
      <c r="LCI22" s="9"/>
      <c r="LCJ22" s="8"/>
      <c r="LCK22" s="9"/>
      <c r="LCL22" s="8"/>
      <c r="LCM22" s="9"/>
      <c r="LCN22" s="9"/>
      <c r="LCO22" s="8"/>
      <c r="LCP22" s="8"/>
      <c r="LCQ22" s="8"/>
      <c r="LCR22" s="8"/>
      <c r="LCS22" s="9"/>
      <c r="LCT22" s="9"/>
      <c r="LCU22" s="8"/>
      <c r="LCV22" s="9"/>
      <c r="LCW22" s="8"/>
      <c r="LCX22" s="9"/>
      <c r="LCY22" s="9"/>
      <c r="LCZ22" s="8"/>
      <c r="LDA22" s="8"/>
      <c r="LDB22" s="8"/>
      <c r="LDC22" s="8"/>
      <c r="LDD22" s="9"/>
      <c r="LDE22" s="9"/>
      <c r="LDF22" s="8"/>
      <c r="LDG22" s="9"/>
      <c r="LDH22" s="8"/>
      <c r="LDI22" s="9"/>
      <c r="LDJ22" s="9"/>
      <c r="LDK22" s="8"/>
      <c r="LDL22" s="8"/>
      <c r="LDM22" s="8"/>
      <c r="LDN22" s="8"/>
      <c r="LDO22" s="9"/>
      <c r="LDP22" s="9"/>
      <c r="LDQ22" s="8"/>
      <c r="LDR22" s="9"/>
      <c r="LDS22" s="8"/>
      <c r="LDT22" s="9"/>
      <c r="LDU22" s="9"/>
      <c r="LDV22" s="8"/>
      <c r="LDW22" s="8"/>
      <c r="LDX22" s="8"/>
      <c r="LDY22" s="8"/>
      <c r="LDZ22" s="9"/>
      <c r="LEA22" s="9"/>
      <c r="LEB22" s="8"/>
      <c r="LEC22" s="9"/>
      <c r="LED22" s="8"/>
      <c r="LEE22" s="9"/>
      <c r="LEF22" s="9"/>
      <c r="LEG22" s="8"/>
      <c r="LEH22" s="8"/>
      <c r="LEI22" s="8"/>
      <c r="LEJ22" s="8"/>
      <c r="LEK22" s="9"/>
      <c r="LEL22" s="9"/>
      <c r="LEM22" s="8"/>
      <c r="LEN22" s="9"/>
      <c r="LEO22" s="8"/>
      <c r="LEP22" s="9"/>
      <c r="LEQ22" s="9"/>
      <c r="LER22" s="8"/>
      <c r="LES22" s="8"/>
      <c r="LET22" s="8"/>
      <c r="LEU22" s="8"/>
      <c r="LEV22" s="9"/>
      <c r="LEW22" s="9"/>
      <c r="LEX22" s="8"/>
      <c r="LEY22" s="9"/>
      <c r="LEZ22" s="8"/>
      <c r="LFA22" s="9"/>
      <c r="LFB22" s="9"/>
      <c r="LFC22" s="8"/>
      <c r="LFD22" s="8"/>
      <c r="LFE22" s="8"/>
      <c r="LFF22" s="8"/>
      <c r="LFG22" s="9"/>
      <c r="LFH22" s="9"/>
      <c r="LFI22" s="8"/>
      <c r="LFJ22" s="9"/>
      <c r="LFK22" s="8"/>
      <c r="LFL22" s="9"/>
      <c r="LFM22" s="9"/>
      <c r="LFN22" s="8"/>
      <c r="LFO22" s="8"/>
      <c r="LFP22" s="8"/>
      <c r="LFQ22" s="8"/>
      <c r="LFR22" s="9"/>
      <c r="LFS22" s="9"/>
      <c r="LFT22" s="8"/>
      <c r="LFU22" s="9"/>
      <c r="LFV22" s="8"/>
      <c r="LFW22" s="9"/>
      <c r="LFX22" s="9"/>
      <c r="LFY22" s="8"/>
      <c r="LFZ22" s="8"/>
      <c r="LGA22" s="8"/>
      <c r="LGB22" s="8"/>
      <c r="LGC22" s="9"/>
      <c r="LGD22" s="9"/>
      <c r="LGE22" s="8"/>
      <c r="LGF22" s="9"/>
      <c r="LGG22" s="8"/>
      <c r="LGH22" s="9"/>
      <c r="LGI22" s="9"/>
      <c r="LGJ22" s="8"/>
      <c r="LGK22" s="8"/>
      <c r="LGL22" s="8"/>
      <c r="LGM22" s="8"/>
      <c r="LGN22" s="9"/>
      <c r="LGO22" s="9"/>
      <c r="LGP22" s="8"/>
      <c r="LGQ22" s="9"/>
      <c r="LGR22" s="8"/>
      <c r="LGS22" s="9"/>
      <c r="LGT22" s="9"/>
      <c r="LGU22" s="8"/>
      <c r="LGV22" s="8"/>
      <c r="LGW22" s="8"/>
      <c r="LGX22" s="8"/>
      <c r="LGY22" s="9"/>
      <c r="LGZ22" s="9"/>
      <c r="LHA22" s="8"/>
      <c r="LHB22" s="9"/>
      <c r="LHC22" s="8"/>
      <c r="LHD22" s="9"/>
      <c r="LHE22" s="9"/>
      <c r="LHF22" s="8"/>
      <c r="LHG22" s="8"/>
      <c r="LHH22" s="8"/>
      <c r="LHI22" s="8"/>
      <c r="LHJ22" s="9"/>
      <c r="LHK22" s="9"/>
      <c r="LHL22" s="8"/>
      <c r="LHM22" s="9"/>
      <c r="LHN22" s="8"/>
      <c r="LHO22" s="9"/>
      <c r="LHP22" s="9"/>
      <c r="LHQ22" s="8"/>
      <c r="LHR22" s="8"/>
      <c r="LHS22" s="8"/>
      <c r="LHT22" s="8"/>
      <c r="LHU22" s="9"/>
      <c r="LHV22" s="9"/>
      <c r="LHW22" s="8"/>
      <c r="LHX22" s="9"/>
      <c r="LHY22" s="8"/>
      <c r="LHZ22" s="9"/>
      <c r="LIA22" s="9"/>
      <c r="LIB22" s="8"/>
      <c r="LIC22" s="8"/>
      <c r="LID22" s="8"/>
      <c r="LIE22" s="8"/>
      <c r="LIF22" s="9"/>
      <c r="LIG22" s="9"/>
      <c r="LIH22" s="8"/>
      <c r="LII22" s="9"/>
      <c r="LIJ22" s="8"/>
      <c r="LIK22" s="9"/>
      <c r="LIL22" s="9"/>
      <c r="LIM22" s="8"/>
      <c r="LIN22" s="8"/>
      <c r="LIO22" s="8"/>
      <c r="LIP22" s="8"/>
      <c r="LIQ22" s="9"/>
      <c r="LIR22" s="9"/>
      <c r="LIS22" s="8"/>
      <c r="LIT22" s="9"/>
      <c r="LIU22" s="8"/>
      <c r="LIV22" s="9"/>
      <c r="LIW22" s="9"/>
      <c r="LIX22" s="8"/>
      <c r="LIY22" s="8"/>
      <c r="LIZ22" s="8"/>
      <c r="LJA22" s="8"/>
      <c r="LJB22" s="9"/>
      <c r="LJC22" s="9"/>
      <c r="LJD22" s="8"/>
      <c r="LJE22" s="9"/>
      <c r="LJF22" s="8"/>
      <c r="LJG22" s="9"/>
      <c r="LJH22" s="9"/>
      <c r="LJI22" s="8"/>
      <c r="LJJ22" s="8"/>
      <c r="LJK22" s="8"/>
      <c r="LJL22" s="8"/>
      <c r="LJM22" s="9"/>
      <c r="LJN22" s="9"/>
      <c r="LJO22" s="8"/>
      <c r="LJP22" s="9"/>
      <c r="LJQ22" s="8"/>
      <c r="LJR22" s="9"/>
      <c r="LJS22" s="9"/>
      <c r="LJT22" s="8"/>
      <c r="LJU22" s="8"/>
      <c r="LJV22" s="8"/>
      <c r="LJW22" s="8"/>
      <c r="LJX22" s="9"/>
      <c r="LJY22" s="9"/>
      <c r="LJZ22" s="8"/>
      <c r="LKA22" s="9"/>
      <c r="LKB22" s="8"/>
      <c r="LKC22" s="9"/>
      <c r="LKD22" s="9"/>
      <c r="LKE22" s="8"/>
      <c r="LKF22" s="8"/>
      <c r="LKG22" s="8"/>
      <c r="LKH22" s="8"/>
      <c r="LKI22" s="9"/>
      <c r="LKJ22" s="9"/>
      <c r="LKK22" s="8"/>
      <c r="LKL22" s="9"/>
      <c r="LKM22" s="8"/>
      <c r="LKN22" s="9"/>
      <c r="LKO22" s="9"/>
      <c r="LKP22" s="8"/>
      <c r="LKQ22" s="8"/>
      <c r="LKR22" s="8"/>
      <c r="LKS22" s="8"/>
      <c r="LKT22" s="9"/>
      <c r="LKU22" s="9"/>
      <c r="LKV22" s="8"/>
      <c r="LKW22" s="9"/>
      <c r="LKX22" s="8"/>
      <c r="LKY22" s="9"/>
      <c r="LKZ22" s="9"/>
      <c r="LLA22" s="8"/>
      <c r="LLB22" s="8"/>
      <c r="LLC22" s="8"/>
      <c r="LLD22" s="8"/>
      <c r="LLE22" s="9"/>
      <c r="LLF22" s="9"/>
      <c r="LLG22" s="8"/>
      <c r="LLH22" s="9"/>
      <c r="LLI22" s="8"/>
      <c r="LLJ22" s="9"/>
      <c r="LLK22" s="9"/>
      <c r="LLL22" s="8"/>
      <c r="LLM22" s="8"/>
      <c r="LLN22" s="8"/>
      <c r="LLO22" s="8"/>
      <c r="LLP22" s="9"/>
      <c r="LLQ22" s="9"/>
      <c r="LLR22" s="8"/>
      <c r="LLS22" s="9"/>
      <c r="LLT22" s="8"/>
      <c r="LLU22" s="9"/>
      <c r="LLV22" s="9"/>
      <c r="LLW22" s="8"/>
      <c r="LLX22" s="8"/>
      <c r="LLY22" s="8"/>
      <c r="LLZ22" s="8"/>
      <c r="LMA22" s="9"/>
      <c r="LMB22" s="9"/>
      <c r="LMC22" s="8"/>
      <c r="LMD22" s="9"/>
      <c r="LME22" s="8"/>
      <c r="LMF22" s="9"/>
      <c r="LMG22" s="9"/>
      <c r="LMH22" s="8"/>
      <c r="LMI22" s="8"/>
      <c r="LMJ22" s="8"/>
      <c r="LMK22" s="8"/>
      <c r="LML22" s="9"/>
      <c r="LMM22" s="9"/>
      <c r="LMN22" s="8"/>
      <c r="LMO22" s="9"/>
      <c r="LMP22" s="8"/>
      <c r="LMQ22" s="9"/>
      <c r="LMR22" s="9"/>
      <c r="LMS22" s="8"/>
      <c r="LMT22" s="8"/>
      <c r="LMU22" s="8"/>
      <c r="LMV22" s="8"/>
      <c r="LMW22" s="9"/>
      <c r="LMX22" s="9"/>
      <c r="LMY22" s="8"/>
      <c r="LMZ22" s="9"/>
      <c r="LNA22" s="8"/>
      <c r="LNB22" s="9"/>
      <c r="LNC22" s="9"/>
      <c r="LND22" s="8"/>
      <c r="LNE22" s="8"/>
      <c r="LNF22" s="8"/>
      <c r="LNG22" s="8"/>
      <c r="LNH22" s="9"/>
      <c r="LNI22" s="9"/>
      <c r="LNJ22" s="8"/>
      <c r="LNK22" s="9"/>
      <c r="LNL22" s="8"/>
      <c r="LNM22" s="9"/>
      <c r="LNN22" s="9"/>
      <c r="LNO22" s="8"/>
      <c r="LNP22" s="8"/>
      <c r="LNQ22" s="8"/>
      <c r="LNR22" s="8"/>
      <c r="LNS22" s="9"/>
      <c r="LNT22" s="9"/>
      <c r="LNU22" s="8"/>
      <c r="LNV22" s="9"/>
      <c r="LNW22" s="8"/>
      <c r="LNX22" s="9"/>
      <c r="LNY22" s="9"/>
      <c r="LNZ22" s="8"/>
      <c r="LOA22" s="8"/>
      <c r="LOB22" s="8"/>
      <c r="LOC22" s="8"/>
      <c r="LOD22" s="9"/>
      <c r="LOE22" s="9"/>
      <c r="LOF22" s="8"/>
      <c r="LOG22" s="9"/>
      <c r="LOH22" s="8"/>
      <c r="LOI22" s="9"/>
      <c r="LOJ22" s="9"/>
      <c r="LOK22" s="8"/>
      <c r="LOL22" s="8"/>
      <c r="LOM22" s="8"/>
      <c r="LON22" s="8"/>
      <c r="LOO22" s="9"/>
      <c r="LOP22" s="9"/>
      <c r="LOQ22" s="8"/>
      <c r="LOR22" s="9"/>
      <c r="LOS22" s="8"/>
      <c r="LOT22" s="9"/>
      <c r="LOU22" s="9"/>
      <c r="LOV22" s="8"/>
      <c r="LOW22" s="8"/>
      <c r="LOX22" s="8"/>
      <c r="LOY22" s="8"/>
      <c r="LOZ22" s="9"/>
      <c r="LPA22" s="9"/>
      <c r="LPB22" s="8"/>
      <c r="LPC22" s="9"/>
      <c r="LPD22" s="8"/>
      <c r="LPE22" s="9"/>
      <c r="LPF22" s="9"/>
      <c r="LPG22" s="8"/>
      <c r="LPH22" s="8"/>
      <c r="LPI22" s="8"/>
      <c r="LPJ22" s="8"/>
      <c r="LPK22" s="9"/>
      <c r="LPL22" s="9"/>
      <c r="LPM22" s="8"/>
      <c r="LPN22" s="9"/>
      <c r="LPO22" s="8"/>
      <c r="LPP22" s="9"/>
      <c r="LPQ22" s="9"/>
      <c r="LPR22" s="8"/>
      <c r="LPS22" s="8"/>
      <c r="LPT22" s="8"/>
      <c r="LPU22" s="8"/>
      <c r="LPV22" s="9"/>
      <c r="LPW22" s="9"/>
      <c r="LPX22" s="8"/>
      <c r="LPY22" s="9"/>
      <c r="LPZ22" s="8"/>
      <c r="LQA22" s="9"/>
      <c r="LQB22" s="9"/>
      <c r="LQC22" s="8"/>
      <c r="LQD22" s="8"/>
      <c r="LQE22" s="8"/>
      <c r="LQF22" s="8"/>
      <c r="LQG22" s="9"/>
      <c r="LQH22" s="9"/>
      <c r="LQI22" s="8"/>
      <c r="LQJ22" s="9"/>
      <c r="LQK22" s="8"/>
      <c r="LQL22" s="9"/>
      <c r="LQM22" s="9"/>
      <c r="LQN22" s="8"/>
      <c r="LQO22" s="8"/>
      <c r="LQP22" s="8"/>
      <c r="LQQ22" s="8"/>
      <c r="LQR22" s="9"/>
      <c r="LQS22" s="9"/>
      <c r="LQT22" s="8"/>
      <c r="LQU22" s="9"/>
      <c r="LQV22" s="8"/>
      <c r="LQW22" s="9"/>
      <c r="LQX22" s="9"/>
      <c r="LQY22" s="8"/>
      <c r="LQZ22" s="8"/>
      <c r="LRA22" s="8"/>
      <c r="LRB22" s="8"/>
      <c r="LRC22" s="9"/>
      <c r="LRD22" s="9"/>
      <c r="LRE22" s="8"/>
      <c r="LRF22" s="9"/>
      <c r="LRG22" s="8"/>
      <c r="LRH22" s="9"/>
      <c r="LRI22" s="9"/>
      <c r="LRJ22" s="8"/>
      <c r="LRK22" s="8"/>
      <c r="LRL22" s="8"/>
      <c r="LRM22" s="8"/>
      <c r="LRN22" s="9"/>
      <c r="LRO22" s="9"/>
      <c r="LRP22" s="8"/>
      <c r="LRQ22" s="9"/>
      <c r="LRR22" s="8"/>
      <c r="LRS22" s="9"/>
      <c r="LRT22" s="9"/>
      <c r="LRU22" s="8"/>
      <c r="LRV22" s="8"/>
      <c r="LRW22" s="8"/>
      <c r="LRX22" s="8"/>
      <c r="LRY22" s="9"/>
      <c r="LRZ22" s="9"/>
      <c r="LSA22" s="8"/>
      <c r="LSB22" s="9"/>
      <c r="LSC22" s="8"/>
      <c r="LSD22" s="9"/>
      <c r="LSE22" s="9"/>
      <c r="LSF22" s="8"/>
      <c r="LSG22" s="8"/>
      <c r="LSH22" s="8"/>
      <c r="LSI22" s="8"/>
      <c r="LSJ22" s="9"/>
      <c r="LSK22" s="9"/>
      <c r="LSL22" s="8"/>
      <c r="LSM22" s="9"/>
      <c r="LSN22" s="8"/>
      <c r="LSO22" s="9"/>
      <c r="LSP22" s="9"/>
      <c r="LSQ22" s="8"/>
      <c r="LSR22" s="8"/>
      <c r="LSS22" s="8"/>
      <c r="LST22" s="8"/>
      <c r="LSU22" s="9"/>
      <c r="LSV22" s="9"/>
      <c r="LSW22" s="8"/>
      <c r="LSX22" s="9"/>
      <c r="LSY22" s="8"/>
      <c r="LSZ22" s="9"/>
      <c r="LTA22" s="9"/>
      <c r="LTB22" s="8"/>
      <c r="LTC22" s="8"/>
      <c r="LTD22" s="8"/>
      <c r="LTE22" s="8"/>
      <c r="LTF22" s="9"/>
      <c r="LTG22" s="9"/>
      <c r="LTH22" s="8"/>
      <c r="LTI22" s="9"/>
      <c r="LTJ22" s="8"/>
      <c r="LTK22" s="9"/>
      <c r="LTL22" s="9"/>
      <c r="LTM22" s="8"/>
      <c r="LTN22" s="8"/>
      <c r="LTO22" s="8"/>
      <c r="LTP22" s="8"/>
      <c r="LTQ22" s="9"/>
      <c r="LTR22" s="9"/>
      <c r="LTS22" s="8"/>
      <c r="LTT22" s="9"/>
      <c r="LTU22" s="8"/>
      <c r="LTV22" s="9"/>
      <c r="LTW22" s="9"/>
      <c r="LTX22" s="8"/>
      <c r="LTY22" s="8"/>
      <c r="LTZ22" s="8"/>
      <c r="LUA22" s="8"/>
      <c r="LUB22" s="9"/>
      <c r="LUC22" s="9"/>
      <c r="LUD22" s="8"/>
      <c r="LUE22" s="9"/>
      <c r="LUF22" s="8"/>
      <c r="LUG22" s="9"/>
      <c r="LUH22" s="9"/>
      <c r="LUI22" s="8"/>
      <c r="LUJ22" s="8"/>
      <c r="LUK22" s="8"/>
      <c r="LUL22" s="8"/>
      <c r="LUM22" s="9"/>
      <c r="LUN22" s="9"/>
      <c r="LUO22" s="8"/>
      <c r="LUP22" s="9"/>
      <c r="LUQ22" s="8"/>
      <c r="LUR22" s="9"/>
      <c r="LUS22" s="9"/>
      <c r="LUT22" s="8"/>
      <c r="LUU22" s="8"/>
      <c r="LUV22" s="8"/>
      <c r="LUW22" s="8"/>
      <c r="LUX22" s="9"/>
      <c r="LUY22" s="9"/>
      <c r="LUZ22" s="8"/>
      <c r="LVA22" s="9"/>
      <c r="LVB22" s="8"/>
      <c r="LVC22" s="9"/>
      <c r="LVD22" s="9"/>
      <c r="LVE22" s="8"/>
      <c r="LVF22" s="8"/>
      <c r="LVG22" s="8"/>
      <c r="LVH22" s="8"/>
      <c r="LVI22" s="9"/>
      <c r="LVJ22" s="9"/>
      <c r="LVK22" s="8"/>
      <c r="LVL22" s="9"/>
      <c r="LVM22" s="8"/>
      <c r="LVN22" s="9"/>
      <c r="LVO22" s="9"/>
      <c r="LVP22" s="8"/>
      <c r="LVQ22" s="8"/>
      <c r="LVR22" s="8"/>
      <c r="LVS22" s="8"/>
      <c r="LVT22" s="9"/>
      <c r="LVU22" s="9"/>
      <c r="LVV22" s="8"/>
      <c r="LVW22" s="9"/>
      <c r="LVX22" s="8"/>
      <c r="LVY22" s="9"/>
      <c r="LVZ22" s="9"/>
      <c r="LWA22" s="8"/>
      <c r="LWB22" s="8"/>
      <c r="LWC22" s="8"/>
      <c r="LWD22" s="8"/>
      <c r="LWE22" s="9"/>
      <c r="LWF22" s="9"/>
      <c r="LWG22" s="8"/>
      <c r="LWH22" s="9"/>
      <c r="LWI22" s="8"/>
      <c r="LWJ22" s="9"/>
      <c r="LWK22" s="9"/>
      <c r="LWL22" s="8"/>
      <c r="LWM22" s="8"/>
      <c r="LWN22" s="8"/>
      <c r="LWO22" s="8"/>
      <c r="LWP22" s="9"/>
      <c r="LWQ22" s="9"/>
      <c r="LWR22" s="8"/>
      <c r="LWS22" s="9"/>
      <c r="LWT22" s="8"/>
      <c r="LWU22" s="9"/>
      <c r="LWV22" s="9"/>
      <c r="LWW22" s="8"/>
      <c r="LWX22" s="8"/>
      <c r="LWY22" s="8"/>
      <c r="LWZ22" s="8"/>
      <c r="LXA22" s="9"/>
      <c r="LXB22" s="9"/>
      <c r="LXC22" s="8"/>
      <c r="LXD22" s="9"/>
      <c r="LXE22" s="8"/>
      <c r="LXF22" s="9"/>
      <c r="LXG22" s="9"/>
      <c r="LXH22" s="8"/>
      <c r="LXI22" s="8"/>
      <c r="LXJ22" s="8"/>
      <c r="LXK22" s="8"/>
      <c r="LXL22" s="9"/>
      <c r="LXM22" s="9"/>
      <c r="LXN22" s="8"/>
      <c r="LXO22" s="9"/>
      <c r="LXP22" s="8"/>
      <c r="LXQ22" s="9"/>
      <c r="LXR22" s="9"/>
      <c r="LXS22" s="8"/>
      <c r="LXT22" s="8"/>
      <c r="LXU22" s="8"/>
      <c r="LXV22" s="8"/>
      <c r="LXW22" s="9"/>
      <c r="LXX22" s="9"/>
      <c r="LXY22" s="8"/>
      <c r="LXZ22" s="9"/>
      <c r="LYA22" s="8"/>
      <c r="LYB22" s="9"/>
      <c r="LYC22" s="9"/>
      <c r="LYD22" s="8"/>
      <c r="LYE22" s="8"/>
      <c r="LYF22" s="8"/>
      <c r="LYG22" s="8"/>
      <c r="LYH22" s="9"/>
      <c r="LYI22" s="9"/>
      <c r="LYJ22" s="8"/>
      <c r="LYK22" s="9"/>
      <c r="LYL22" s="8"/>
      <c r="LYM22" s="9"/>
      <c r="LYN22" s="9"/>
      <c r="LYO22" s="8"/>
      <c r="LYP22" s="8"/>
      <c r="LYQ22" s="8"/>
      <c r="LYR22" s="8"/>
      <c r="LYS22" s="9"/>
      <c r="LYT22" s="9"/>
      <c r="LYU22" s="8"/>
      <c r="LYV22" s="9"/>
      <c r="LYW22" s="8"/>
      <c r="LYX22" s="9"/>
      <c r="LYY22" s="9"/>
      <c r="LYZ22" s="8"/>
      <c r="LZA22" s="8"/>
      <c r="LZB22" s="8"/>
      <c r="LZC22" s="8"/>
      <c r="LZD22" s="9"/>
      <c r="LZE22" s="9"/>
      <c r="LZF22" s="8"/>
      <c r="LZG22" s="9"/>
      <c r="LZH22" s="8"/>
      <c r="LZI22" s="9"/>
      <c r="LZJ22" s="9"/>
      <c r="LZK22" s="8"/>
      <c r="LZL22" s="8"/>
      <c r="LZM22" s="8"/>
      <c r="LZN22" s="8"/>
      <c r="LZO22" s="9"/>
      <c r="LZP22" s="9"/>
      <c r="LZQ22" s="8"/>
      <c r="LZR22" s="9"/>
      <c r="LZS22" s="8"/>
      <c r="LZT22" s="9"/>
      <c r="LZU22" s="9"/>
      <c r="LZV22" s="8"/>
      <c r="LZW22" s="8"/>
      <c r="LZX22" s="8"/>
      <c r="LZY22" s="8"/>
      <c r="LZZ22" s="9"/>
      <c r="MAA22" s="9"/>
      <c r="MAB22" s="8"/>
      <c r="MAC22" s="9"/>
      <c r="MAD22" s="8"/>
      <c r="MAE22" s="9"/>
      <c r="MAF22" s="9"/>
      <c r="MAG22" s="8"/>
      <c r="MAH22" s="8"/>
      <c r="MAI22" s="8"/>
      <c r="MAJ22" s="8"/>
      <c r="MAK22" s="9"/>
      <c r="MAL22" s="9"/>
      <c r="MAM22" s="8"/>
      <c r="MAN22" s="9"/>
      <c r="MAO22" s="8"/>
      <c r="MAP22" s="9"/>
      <c r="MAQ22" s="9"/>
      <c r="MAR22" s="8"/>
      <c r="MAS22" s="8"/>
      <c r="MAT22" s="8"/>
      <c r="MAU22" s="8"/>
      <c r="MAV22" s="9"/>
      <c r="MAW22" s="9"/>
      <c r="MAX22" s="8"/>
      <c r="MAY22" s="9"/>
      <c r="MAZ22" s="8"/>
      <c r="MBA22" s="9"/>
      <c r="MBB22" s="9"/>
      <c r="MBC22" s="8"/>
      <c r="MBD22" s="8"/>
      <c r="MBE22" s="8"/>
      <c r="MBF22" s="8"/>
      <c r="MBG22" s="9"/>
      <c r="MBH22" s="9"/>
      <c r="MBI22" s="8"/>
      <c r="MBJ22" s="9"/>
      <c r="MBK22" s="8"/>
      <c r="MBL22" s="9"/>
      <c r="MBM22" s="9"/>
      <c r="MBN22" s="8"/>
      <c r="MBO22" s="8"/>
      <c r="MBP22" s="8"/>
      <c r="MBQ22" s="8"/>
      <c r="MBR22" s="9"/>
      <c r="MBS22" s="9"/>
      <c r="MBT22" s="8"/>
      <c r="MBU22" s="9"/>
      <c r="MBV22" s="8"/>
      <c r="MBW22" s="9"/>
      <c r="MBX22" s="9"/>
      <c r="MBY22" s="8"/>
      <c r="MBZ22" s="8"/>
      <c r="MCA22" s="8"/>
      <c r="MCB22" s="8"/>
      <c r="MCC22" s="9"/>
      <c r="MCD22" s="9"/>
      <c r="MCE22" s="8"/>
      <c r="MCF22" s="9"/>
      <c r="MCG22" s="8"/>
      <c r="MCH22" s="9"/>
      <c r="MCI22" s="9"/>
      <c r="MCJ22" s="8"/>
      <c r="MCK22" s="8"/>
      <c r="MCL22" s="8"/>
      <c r="MCM22" s="8"/>
      <c r="MCN22" s="9"/>
      <c r="MCO22" s="9"/>
      <c r="MCP22" s="8"/>
      <c r="MCQ22" s="9"/>
      <c r="MCR22" s="8"/>
      <c r="MCS22" s="9"/>
      <c r="MCT22" s="9"/>
      <c r="MCU22" s="8"/>
      <c r="MCV22" s="8"/>
      <c r="MCW22" s="8"/>
      <c r="MCX22" s="8"/>
      <c r="MCY22" s="9"/>
      <c r="MCZ22" s="9"/>
      <c r="MDA22" s="8"/>
      <c r="MDB22" s="9"/>
      <c r="MDC22" s="8"/>
      <c r="MDD22" s="9"/>
      <c r="MDE22" s="9"/>
      <c r="MDF22" s="8"/>
      <c r="MDG22" s="8"/>
      <c r="MDH22" s="8"/>
      <c r="MDI22" s="8"/>
      <c r="MDJ22" s="9"/>
      <c r="MDK22" s="9"/>
      <c r="MDL22" s="8"/>
      <c r="MDM22" s="9"/>
      <c r="MDN22" s="8"/>
      <c r="MDO22" s="9"/>
      <c r="MDP22" s="9"/>
      <c r="MDQ22" s="8"/>
      <c r="MDR22" s="8"/>
      <c r="MDS22" s="8"/>
      <c r="MDT22" s="8"/>
      <c r="MDU22" s="9"/>
      <c r="MDV22" s="9"/>
      <c r="MDW22" s="8"/>
      <c r="MDX22" s="9"/>
      <c r="MDY22" s="8"/>
      <c r="MDZ22" s="9"/>
      <c r="MEA22" s="9"/>
      <c r="MEB22" s="8"/>
      <c r="MEC22" s="8"/>
      <c r="MED22" s="8"/>
      <c r="MEE22" s="8"/>
      <c r="MEF22" s="9"/>
      <c r="MEG22" s="9"/>
      <c r="MEH22" s="8"/>
      <c r="MEI22" s="9"/>
      <c r="MEJ22" s="8"/>
      <c r="MEK22" s="9"/>
      <c r="MEL22" s="9"/>
      <c r="MEM22" s="8"/>
      <c r="MEN22" s="8"/>
      <c r="MEO22" s="8"/>
      <c r="MEP22" s="8"/>
      <c r="MEQ22" s="9"/>
      <c r="MER22" s="9"/>
      <c r="MES22" s="8"/>
      <c r="MET22" s="9"/>
      <c r="MEU22" s="8"/>
      <c r="MEV22" s="9"/>
      <c r="MEW22" s="9"/>
      <c r="MEX22" s="8"/>
      <c r="MEY22" s="8"/>
      <c r="MEZ22" s="8"/>
      <c r="MFA22" s="8"/>
      <c r="MFB22" s="9"/>
      <c r="MFC22" s="9"/>
      <c r="MFD22" s="8"/>
      <c r="MFE22" s="9"/>
      <c r="MFF22" s="8"/>
      <c r="MFG22" s="9"/>
      <c r="MFH22" s="9"/>
      <c r="MFI22" s="8"/>
      <c r="MFJ22" s="8"/>
      <c r="MFK22" s="8"/>
      <c r="MFL22" s="8"/>
      <c r="MFM22" s="9"/>
      <c r="MFN22" s="9"/>
      <c r="MFO22" s="8"/>
      <c r="MFP22" s="9"/>
      <c r="MFQ22" s="8"/>
      <c r="MFR22" s="9"/>
      <c r="MFS22" s="9"/>
      <c r="MFT22" s="8"/>
      <c r="MFU22" s="8"/>
      <c r="MFV22" s="8"/>
      <c r="MFW22" s="8"/>
      <c r="MFX22" s="9"/>
      <c r="MFY22" s="9"/>
      <c r="MFZ22" s="8"/>
      <c r="MGA22" s="9"/>
      <c r="MGB22" s="8"/>
      <c r="MGC22" s="9"/>
      <c r="MGD22" s="9"/>
      <c r="MGE22" s="8"/>
      <c r="MGF22" s="8"/>
      <c r="MGG22" s="8"/>
      <c r="MGH22" s="8"/>
      <c r="MGI22" s="9"/>
      <c r="MGJ22" s="9"/>
      <c r="MGK22" s="8"/>
      <c r="MGL22" s="9"/>
      <c r="MGM22" s="8"/>
      <c r="MGN22" s="9"/>
      <c r="MGO22" s="9"/>
      <c r="MGP22" s="8"/>
      <c r="MGQ22" s="8"/>
      <c r="MGR22" s="8"/>
      <c r="MGS22" s="8"/>
      <c r="MGT22" s="9"/>
      <c r="MGU22" s="9"/>
      <c r="MGV22" s="8"/>
      <c r="MGW22" s="9"/>
      <c r="MGX22" s="8"/>
      <c r="MGY22" s="9"/>
      <c r="MGZ22" s="9"/>
      <c r="MHA22" s="8"/>
      <c r="MHB22" s="8"/>
      <c r="MHC22" s="8"/>
      <c r="MHD22" s="8"/>
      <c r="MHE22" s="9"/>
      <c r="MHF22" s="9"/>
      <c r="MHG22" s="8"/>
      <c r="MHH22" s="9"/>
      <c r="MHI22" s="8"/>
      <c r="MHJ22" s="9"/>
      <c r="MHK22" s="9"/>
      <c r="MHL22" s="8"/>
      <c r="MHM22" s="8"/>
      <c r="MHN22" s="8"/>
      <c r="MHO22" s="8"/>
      <c r="MHP22" s="9"/>
      <c r="MHQ22" s="9"/>
      <c r="MHR22" s="8"/>
      <c r="MHS22" s="9"/>
      <c r="MHT22" s="8"/>
      <c r="MHU22" s="9"/>
      <c r="MHV22" s="9"/>
      <c r="MHW22" s="8"/>
      <c r="MHX22" s="8"/>
      <c r="MHY22" s="8"/>
      <c r="MHZ22" s="8"/>
      <c r="MIA22" s="9"/>
      <c r="MIB22" s="9"/>
      <c r="MIC22" s="8"/>
      <c r="MID22" s="9"/>
      <c r="MIE22" s="8"/>
      <c r="MIF22" s="9"/>
      <c r="MIG22" s="9"/>
      <c r="MIH22" s="8"/>
      <c r="MII22" s="8"/>
      <c r="MIJ22" s="8"/>
      <c r="MIK22" s="8"/>
      <c r="MIL22" s="9"/>
      <c r="MIM22" s="9"/>
      <c r="MIN22" s="8"/>
      <c r="MIO22" s="9"/>
      <c r="MIP22" s="8"/>
      <c r="MIQ22" s="9"/>
      <c r="MIR22" s="9"/>
      <c r="MIS22" s="8"/>
      <c r="MIT22" s="8"/>
      <c r="MIU22" s="8"/>
      <c r="MIV22" s="8"/>
      <c r="MIW22" s="9"/>
      <c r="MIX22" s="9"/>
      <c r="MIY22" s="8"/>
      <c r="MIZ22" s="9"/>
      <c r="MJA22" s="8"/>
      <c r="MJB22" s="9"/>
      <c r="MJC22" s="9"/>
      <c r="MJD22" s="8"/>
      <c r="MJE22" s="8"/>
      <c r="MJF22" s="8"/>
      <c r="MJG22" s="8"/>
      <c r="MJH22" s="9"/>
      <c r="MJI22" s="9"/>
      <c r="MJJ22" s="8"/>
      <c r="MJK22" s="9"/>
      <c r="MJL22" s="8"/>
      <c r="MJM22" s="9"/>
      <c r="MJN22" s="9"/>
      <c r="MJO22" s="8"/>
      <c r="MJP22" s="8"/>
      <c r="MJQ22" s="8"/>
      <c r="MJR22" s="8"/>
      <c r="MJS22" s="9"/>
      <c r="MJT22" s="9"/>
      <c r="MJU22" s="8"/>
      <c r="MJV22" s="9"/>
      <c r="MJW22" s="8"/>
      <c r="MJX22" s="9"/>
      <c r="MJY22" s="9"/>
      <c r="MJZ22" s="8"/>
      <c r="MKA22" s="8"/>
      <c r="MKB22" s="8"/>
      <c r="MKC22" s="8"/>
      <c r="MKD22" s="9"/>
      <c r="MKE22" s="9"/>
      <c r="MKF22" s="8"/>
      <c r="MKG22" s="9"/>
      <c r="MKH22" s="8"/>
      <c r="MKI22" s="9"/>
      <c r="MKJ22" s="9"/>
      <c r="MKK22" s="8"/>
      <c r="MKL22" s="8"/>
      <c r="MKM22" s="8"/>
      <c r="MKN22" s="8"/>
      <c r="MKO22" s="9"/>
      <c r="MKP22" s="9"/>
      <c r="MKQ22" s="8"/>
      <c r="MKR22" s="9"/>
      <c r="MKS22" s="8"/>
      <c r="MKT22" s="9"/>
      <c r="MKU22" s="9"/>
      <c r="MKV22" s="8"/>
      <c r="MKW22" s="8"/>
      <c r="MKX22" s="8"/>
      <c r="MKY22" s="8"/>
      <c r="MKZ22" s="9"/>
      <c r="MLA22" s="9"/>
      <c r="MLB22" s="8"/>
      <c r="MLC22" s="9"/>
      <c r="MLD22" s="8"/>
      <c r="MLE22" s="9"/>
      <c r="MLF22" s="9"/>
      <c r="MLG22" s="8"/>
      <c r="MLH22" s="8"/>
      <c r="MLI22" s="8"/>
      <c r="MLJ22" s="8"/>
      <c r="MLK22" s="9"/>
      <c r="MLL22" s="9"/>
      <c r="MLM22" s="8"/>
      <c r="MLN22" s="9"/>
      <c r="MLO22" s="8"/>
      <c r="MLP22" s="9"/>
      <c r="MLQ22" s="9"/>
      <c r="MLR22" s="8"/>
      <c r="MLS22" s="8"/>
      <c r="MLT22" s="8"/>
      <c r="MLU22" s="8"/>
      <c r="MLV22" s="9"/>
      <c r="MLW22" s="9"/>
      <c r="MLX22" s="8"/>
      <c r="MLY22" s="9"/>
      <c r="MLZ22" s="8"/>
      <c r="MMA22" s="9"/>
      <c r="MMB22" s="9"/>
      <c r="MMC22" s="8"/>
      <c r="MMD22" s="8"/>
      <c r="MME22" s="8"/>
      <c r="MMF22" s="8"/>
      <c r="MMG22" s="9"/>
      <c r="MMH22" s="9"/>
      <c r="MMI22" s="8"/>
      <c r="MMJ22" s="9"/>
      <c r="MMK22" s="8"/>
      <c r="MML22" s="9"/>
      <c r="MMM22" s="9"/>
      <c r="MMN22" s="8"/>
      <c r="MMO22" s="8"/>
      <c r="MMP22" s="8"/>
      <c r="MMQ22" s="8"/>
      <c r="MMR22" s="9"/>
      <c r="MMS22" s="9"/>
      <c r="MMT22" s="8"/>
      <c r="MMU22" s="9"/>
      <c r="MMV22" s="8"/>
      <c r="MMW22" s="9"/>
      <c r="MMX22" s="9"/>
      <c r="MMY22" s="8"/>
      <c r="MMZ22" s="8"/>
      <c r="MNA22" s="8"/>
      <c r="MNB22" s="8"/>
      <c r="MNC22" s="9"/>
      <c r="MND22" s="9"/>
      <c r="MNE22" s="8"/>
      <c r="MNF22" s="9"/>
      <c r="MNG22" s="8"/>
      <c r="MNH22" s="9"/>
      <c r="MNI22" s="9"/>
      <c r="MNJ22" s="8"/>
      <c r="MNK22" s="8"/>
      <c r="MNL22" s="8"/>
      <c r="MNM22" s="8"/>
      <c r="MNN22" s="9"/>
      <c r="MNO22" s="9"/>
      <c r="MNP22" s="8"/>
      <c r="MNQ22" s="9"/>
      <c r="MNR22" s="8"/>
      <c r="MNS22" s="9"/>
      <c r="MNT22" s="9"/>
      <c r="MNU22" s="8"/>
      <c r="MNV22" s="8"/>
      <c r="MNW22" s="8"/>
      <c r="MNX22" s="8"/>
      <c r="MNY22" s="9"/>
      <c r="MNZ22" s="9"/>
      <c r="MOA22" s="8"/>
      <c r="MOB22" s="9"/>
      <c r="MOC22" s="8"/>
      <c r="MOD22" s="9"/>
      <c r="MOE22" s="9"/>
      <c r="MOF22" s="8"/>
      <c r="MOG22" s="8"/>
      <c r="MOH22" s="8"/>
      <c r="MOI22" s="8"/>
      <c r="MOJ22" s="9"/>
      <c r="MOK22" s="9"/>
      <c r="MOL22" s="8"/>
      <c r="MOM22" s="9"/>
      <c r="MON22" s="8"/>
      <c r="MOO22" s="9"/>
      <c r="MOP22" s="9"/>
      <c r="MOQ22" s="8"/>
      <c r="MOR22" s="8"/>
      <c r="MOS22" s="8"/>
      <c r="MOT22" s="8"/>
      <c r="MOU22" s="9"/>
      <c r="MOV22" s="9"/>
      <c r="MOW22" s="8"/>
      <c r="MOX22" s="9"/>
      <c r="MOY22" s="8"/>
      <c r="MOZ22" s="9"/>
      <c r="MPA22" s="9"/>
      <c r="MPB22" s="8"/>
      <c r="MPC22" s="8"/>
      <c r="MPD22" s="8"/>
      <c r="MPE22" s="8"/>
      <c r="MPF22" s="9"/>
      <c r="MPG22" s="9"/>
      <c r="MPH22" s="8"/>
      <c r="MPI22" s="9"/>
      <c r="MPJ22" s="8"/>
      <c r="MPK22" s="9"/>
      <c r="MPL22" s="9"/>
      <c r="MPM22" s="8"/>
      <c r="MPN22" s="8"/>
      <c r="MPO22" s="8"/>
      <c r="MPP22" s="8"/>
      <c r="MPQ22" s="9"/>
      <c r="MPR22" s="9"/>
      <c r="MPS22" s="8"/>
      <c r="MPT22" s="9"/>
      <c r="MPU22" s="8"/>
      <c r="MPV22" s="9"/>
      <c r="MPW22" s="9"/>
      <c r="MPX22" s="8"/>
      <c r="MPY22" s="8"/>
      <c r="MPZ22" s="8"/>
      <c r="MQA22" s="8"/>
      <c r="MQB22" s="9"/>
      <c r="MQC22" s="9"/>
      <c r="MQD22" s="8"/>
      <c r="MQE22" s="9"/>
      <c r="MQF22" s="8"/>
      <c r="MQG22" s="9"/>
      <c r="MQH22" s="9"/>
      <c r="MQI22" s="8"/>
      <c r="MQJ22" s="8"/>
      <c r="MQK22" s="8"/>
      <c r="MQL22" s="8"/>
      <c r="MQM22" s="9"/>
      <c r="MQN22" s="9"/>
      <c r="MQO22" s="8"/>
      <c r="MQP22" s="9"/>
      <c r="MQQ22" s="8"/>
      <c r="MQR22" s="9"/>
      <c r="MQS22" s="9"/>
      <c r="MQT22" s="8"/>
      <c r="MQU22" s="8"/>
      <c r="MQV22" s="8"/>
      <c r="MQW22" s="8"/>
      <c r="MQX22" s="9"/>
      <c r="MQY22" s="9"/>
      <c r="MQZ22" s="8"/>
      <c r="MRA22" s="9"/>
      <c r="MRB22" s="8"/>
      <c r="MRC22" s="9"/>
      <c r="MRD22" s="9"/>
      <c r="MRE22" s="8"/>
      <c r="MRF22" s="8"/>
      <c r="MRG22" s="8"/>
      <c r="MRH22" s="8"/>
      <c r="MRI22" s="9"/>
      <c r="MRJ22" s="9"/>
      <c r="MRK22" s="8"/>
      <c r="MRL22" s="9"/>
      <c r="MRM22" s="8"/>
      <c r="MRN22" s="9"/>
      <c r="MRO22" s="9"/>
      <c r="MRP22" s="8"/>
      <c r="MRQ22" s="8"/>
      <c r="MRR22" s="8"/>
      <c r="MRS22" s="8"/>
      <c r="MRT22" s="9"/>
      <c r="MRU22" s="9"/>
      <c r="MRV22" s="8"/>
      <c r="MRW22" s="9"/>
      <c r="MRX22" s="8"/>
      <c r="MRY22" s="9"/>
      <c r="MRZ22" s="9"/>
      <c r="MSA22" s="8"/>
      <c r="MSB22" s="8"/>
      <c r="MSC22" s="8"/>
      <c r="MSD22" s="8"/>
      <c r="MSE22" s="9"/>
      <c r="MSF22" s="9"/>
      <c r="MSG22" s="8"/>
      <c r="MSH22" s="9"/>
      <c r="MSI22" s="8"/>
      <c r="MSJ22" s="9"/>
      <c r="MSK22" s="9"/>
      <c r="MSL22" s="8"/>
      <c r="MSM22" s="8"/>
      <c r="MSN22" s="8"/>
      <c r="MSO22" s="8"/>
      <c r="MSP22" s="9"/>
      <c r="MSQ22" s="9"/>
      <c r="MSR22" s="8"/>
      <c r="MSS22" s="9"/>
      <c r="MST22" s="8"/>
      <c r="MSU22" s="9"/>
      <c r="MSV22" s="9"/>
      <c r="MSW22" s="8"/>
      <c r="MSX22" s="8"/>
      <c r="MSY22" s="8"/>
      <c r="MSZ22" s="8"/>
      <c r="MTA22" s="9"/>
      <c r="MTB22" s="9"/>
      <c r="MTC22" s="8"/>
      <c r="MTD22" s="9"/>
      <c r="MTE22" s="8"/>
      <c r="MTF22" s="9"/>
      <c r="MTG22" s="9"/>
      <c r="MTH22" s="8"/>
      <c r="MTI22" s="8"/>
      <c r="MTJ22" s="8"/>
      <c r="MTK22" s="8"/>
      <c r="MTL22" s="9"/>
      <c r="MTM22" s="9"/>
      <c r="MTN22" s="8"/>
      <c r="MTO22" s="9"/>
      <c r="MTP22" s="8"/>
      <c r="MTQ22" s="9"/>
      <c r="MTR22" s="9"/>
      <c r="MTS22" s="8"/>
      <c r="MTT22" s="8"/>
      <c r="MTU22" s="8"/>
      <c r="MTV22" s="8"/>
      <c r="MTW22" s="9"/>
      <c r="MTX22" s="9"/>
      <c r="MTY22" s="8"/>
      <c r="MTZ22" s="9"/>
      <c r="MUA22" s="8"/>
      <c r="MUB22" s="9"/>
      <c r="MUC22" s="9"/>
      <c r="MUD22" s="8"/>
      <c r="MUE22" s="8"/>
      <c r="MUF22" s="8"/>
      <c r="MUG22" s="8"/>
      <c r="MUH22" s="9"/>
      <c r="MUI22" s="9"/>
      <c r="MUJ22" s="8"/>
      <c r="MUK22" s="9"/>
      <c r="MUL22" s="8"/>
      <c r="MUM22" s="9"/>
      <c r="MUN22" s="9"/>
      <c r="MUO22" s="8"/>
      <c r="MUP22" s="8"/>
      <c r="MUQ22" s="8"/>
      <c r="MUR22" s="8"/>
      <c r="MUS22" s="9"/>
      <c r="MUT22" s="9"/>
      <c r="MUU22" s="8"/>
      <c r="MUV22" s="9"/>
      <c r="MUW22" s="8"/>
      <c r="MUX22" s="9"/>
      <c r="MUY22" s="9"/>
      <c r="MUZ22" s="8"/>
      <c r="MVA22" s="8"/>
      <c r="MVB22" s="8"/>
      <c r="MVC22" s="8"/>
      <c r="MVD22" s="9"/>
      <c r="MVE22" s="9"/>
      <c r="MVF22" s="8"/>
      <c r="MVG22" s="9"/>
      <c r="MVH22" s="8"/>
      <c r="MVI22" s="9"/>
      <c r="MVJ22" s="9"/>
      <c r="MVK22" s="8"/>
      <c r="MVL22" s="8"/>
      <c r="MVM22" s="8"/>
      <c r="MVN22" s="8"/>
      <c r="MVO22" s="9"/>
      <c r="MVP22" s="9"/>
      <c r="MVQ22" s="8"/>
      <c r="MVR22" s="9"/>
      <c r="MVS22" s="8"/>
      <c r="MVT22" s="9"/>
      <c r="MVU22" s="9"/>
      <c r="MVV22" s="8"/>
      <c r="MVW22" s="8"/>
      <c r="MVX22" s="8"/>
      <c r="MVY22" s="8"/>
      <c r="MVZ22" s="9"/>
      <c r="MWA22" s="9"/>
      <c r="MWB22" s="8"/>
      <c r="MWC22" s="9"/>
      <c r="MWD22" s="8"/>
      <c r="MWE22" s="9"/>
      <c r="MWF22" s="9"/>
      <c r="MWG22" s="8"/>
      <c r="MWH22" s="8"/>
      <c r="MWI22" s="8"/>
      <c r="MWJ22" s="8"/>
      <c r="MWK22" s="9"/>
      <c r="MWL22" s="9"/>
      <c r="MWM22" s="8"/>
      <c r="MWN22" s="9"/>
      <c r="MWO22" s="8"/>
      <c r="MWP22" s="9"/>
      <c r="MWQ22" s="9"/>
      <c r="MWR22" s="8"/>
      <c r="MWS22" s="8"/>
      <c r="MWT22" s="8"/>
      <c r="MWU22" s="8"/>
      <c r="MWV22" s="9"/>
      <c r="MWW22" s="9"/>
      <c r="MWX22" s="8"/>
      <c r="MWY22" s="9"/>
      <c r="MWZ22" s="8"/>
      <c r="MXA22" s="9"/>
      <c r="MXB22" s="9"/>
      <c r="MXC22" s="8"/>
      <c r="MXD22" s="8"/>
      <c r="MXE22" s="8"/>
      <c r="MXF22" s="8"/>
      <c r="MXG22" s="9"/>
      <c r="MXH22" s="9"/>
      <c r="MXI22" s="8"/>
      <c r="MXJ22" s="9"/>
      <c r="MXK22" s="8"/>
      <c r="MXL22" s="9"/>
      <c r="MXM22" s="9"/>
      <c r="MXN22" s="8"/>
      <c r="MXO22" s="8"/>
      <c r="MXP22" s="8"/>
      <c r="MXQ22" s="8"/>
      <c r="MXR22" s="9"/>
      <c r="MXS22" s="9"/>
      <c r="MXT22" s="8"/>
      <c r="MXU22" s="9"/>
      <c r="MXV22" s="8"/>
      <c r="MXW22" s="9"/>
      <c r="MXX22" s="9"/>
      <c r="MXY22" s="8"/>
      <c r="MXZ22" s="8"/>
      <c r="MYA22" s="8"/>
      <c r="MYB22" s="8"/>
      <c r="MYC22" s="9"/>
      <c r="MYD22" s="9"/>
      <c r="MYE22" s="8"/>
      <c r="MYF22" s="9"/>
      <c r="MYG22" s="8"/>
      <c r="MYH22" s="9"/>
      <c r="MYI22" s="9"/>
      <c r="MYJ22" s="8"/>
      <c r="MYK22" s="8"/>
      <c r="MYL22" s="8"/>
      <c r="MYM22" s="8"/>
      <c r="MYN22" s="9"/>
      <c r="MYO22" s="9"/>
      <c r="MYP22" s="8"/>
      <c r="MYQ22" s="9"/>
      <c r="MYR22" s="8"/>
      <c r="MYS22" s="9"/>
      <c r="MYT22" s="9"/>
      <c r="MYU22" s="8"/>
      <c r="MYV22" s="8"/>
      <c r="MYW22" s="8"/>
      <c r="MYX22" s="8"/>
      <c r="MYY22" s="9"/>
      <c r="MYZ22" s="9"/>
      <c r="MZA22" s="8"/>
      <c r="MZB22" s="9"/>
      <c r="MZC22" s="8"/>
      <c r="MZD22" s="9"/>
      <c r="MZE22" s="9"/>
      <c r="MZF22" s="8"/>
      <c r="MZG22" s="8"/>
      <c r="MZH22" s="8"/>
      <c r="MZI22" s="8"/>
      <c r="MZJ22" s="9"/>
      <c r="MZK22" s="9"/>
      <c r="MZL22" s="8"/>
      <c r="MZM22" s="9"/>
      <c r="MZN22" s="8"/>
      <c r="MZO22" s="9"/>
      <c r="MZP22" s="9"/>
      <c r="MZQ22" s="8"/>
      <c r="MZR22" s="8"/>
      <c r="MZS22" s="8"/>
      <c r="MZT22" s="8"/>
      <c r="MZU22" s="9"/>
      <c r="MZV22" s="9"/>
      <c r="MZW22" s="8"/>
      <c r="MZX22" s="9"/>
      <c r="MZY22" s="8"/>
      <c r="MZZ22" s="9"/>
      <c r="NAA22" s="9"/>
      <c r="NAB22" s="8"/>
      <c r="NAC22" s="8"/>
      <c r="NAD22" s="8"/>
      <c r="NAE22" s="8"/>
      <c r="NAF22" s="9"/>
      <c r="NAG22" s="9"/>
      <c r="NAH22" s="8"/>
      <c r="NAI22" s="9"/>
      <c r="NAJ22" s="8"/>
      <c r="NAK22" s="9"/>
      <c r="NAL22" s="9"/>
      <c r="NAM22" s="8"/>
      <c r="NAN22" s="8"/>
      <c r="NAO22" s="8"/>
      <c r="NAP22" s="8"/>
      <c r="NAQ22" s="9"/>
      <c r="NAR22" s="9"/>
      <c r="NAS22" s="8"/>
      <c r="NAT22" s="9"/>
      <c r="NAU22" s="8"/>
      <c r="NAV22" s="9"/>
      <c r="NAW22" s="9"/>
      <c r="NAX22" s="8"/>
      <c r="NAY22" s="8"/>
      <c r="NAZ22" s="8"/>
      <c r="NBA22" s="8"/>
      <c r="NBB22" s="9"/>
      <c r="NBC22" s="9"/>
      <c r="NBD22" s="8"/>
      <c r="NBE22" s="9"/>
      <c r="NBF22" s="8"/>
      <c r="NBG22" s="9"/>
      <c r="NBH22" s="9"/>
      <c r="NBI22" s="8"/>
      <c r="NBJ22" s="8"/>
      <c r="NBK22" s="8"/>
      <c r="NBL22" s="8"/>
      <c r="NBM22" s="9"/>
      <c r="NBN22" s="9"/>
      <c r="NBO22" s="8"/>
      <c r="NBP22" s="9"/>
      <c r="NBQ22" s="8"/>
      <c r="NBR22" s="9"/>
      <c r="NBS22" s="9"/>
      <c r="NBT22" s="8"/>
      <c r="NBU22" s="8"/>
      <c r="NBV22" s="8"/>
      <c r="NBW22" s="8"/>
      <c r="NBX22" s="9"/>
      <c r="NBY22" s="9"/>
      <c r="NBZ22" s="8"/>
      <c r="NCA22" s="9"/>
      <c r="NCB22" s="8"/>
      <c r="NCC22" s="9"/>
      <c r="NCD22" s="9"/>
      <c r="NCE22" s="8"/>
      <c r="NCF22" s="8"/>
      <c r="NCG22" s="8"/>
      <c r="NCH22" s="8"/>
      <c r="NCI22" s="9"/>
      <c r="NCJ22" s="9"/>
      <c r="NCK22" s="8"/>
      <c r="NCL22" s="9"/>
      <c r="NCM22" s="8"/>
      <c r="NCN22" s="9"/>
      <c r="NCO22" s="9"/>
      <c r="NCP22" s="8"/>
      <c r="NCQ22" s="8"/>
      <c r="NCR22" s="8"/>
      <c r="NCS22" s="8"/>
      <c r="NCT22" s="9"/>
      <c r="NCU22" s="9"/>
      <c r="NCV22" s="8"/>
      <c r="NCW22" s="9"/>
      <c r="NCX22" s="8"/>
      <c r="NCY22" s="9"/>
      <c r="NCZ22" s="9"/>
      <c r="NDA22" s="8"/>
      <c r="NDB22" s="8"/>
      <c r="NDC22" s="8"/>
      <c r="NDD22" s="8"/>
      <c r="NDE22" s="9"/>
      <c r="NDF22" s="9"/>
      <c r="NDG22" s="8"/>
      <c r="NDH22" s="9"/>
      <c r="NDI22" s="8"/>
      <c r="NDJ22" s="9"/>
      <c r="NDK22" s="9"/>
      <c r="NDL22" s="8"/>
      <c r="NDM22" s="8"/>
      <c r="NDN22" s="8"/>
      <c r="NDO22" s="8"/>
      <c r="NDP22" s="9"/>
      <c r="NDQ22" s="9"/>
      <c r="NDR22" s="8"/>
      <c r="NDS22" s="9"/>
      <c r="NDT22" s="8"/>
      <c r="NDU22" s="9"/>
      <c r="NDV22" s="9"/>
      <c r="NDW22" s="8"/>
      <c r="NDX22" s="8"/>
      <c r="NDY22" s="8"/>
      <c r="NDZ22" s="8"/>
      <c r="NEA22" s="9"/>
      <c r="NEB22" s="9"/>
      <c r="NEC22" s="8"/>
      <c r="NED22" s="9"/>
      <c r="NEE22" s="8"/>
      <c r="NEF22" s="9"/>
      <c r="NEG22" s="9"/>
      <c r="NEH22" s="8"/>
      <c r="NEI22" s="8"/>
      <c r="NEJ22" s="8"/>
      <c r="NEK22" s="8"/>
      <c r="NEL22" s="9"/>
      <c r="NEM22" s="9"/>
      <c r="NEN22" s="8"/>
      <c r="NEO22" s="9"/>
      <c r="NEP22" s="8"/>
      <c r="NEQ22" s="9"/>
      <c r="NER22" s="9"/>
      <c r="NES22" s="8"/>
      <c r="NET22" s="8"/>
      <c r="NEU22" s="8"/>
      <c r="NEV22" s="8"/>
      <c r="NEW22" s="9"/>
      <c r="NEX22" s="9"/>
      <c r="NEY22" s="8"/>
      <c r="NEZ22" s="9"/>
      <c r="NFA22" s="8"/>
      <c r="NFB22" s="9"/>
      <c r="NFC22" s="9"/>
      <c r="NFD22" s="8"/>
      <c r="NFE22" s="8"/>
      <c r="NFF22" s="8"/>
      <c r="NFG22" s="8"/>
      <c r="NFH22" s="9"/>
      <c r="NFI22" s="9"/>
      <c r="NFJ22" s="8"/>
      <c r="NFK22" s="9"/>
      <c r="NFL22" s="8"/>
      <c r="NFM22" s="9"/>
      <c r="NFN22" s="9"/>
      <c r="NFO22" s="8"/>
      <c r="NFP22" s="8"/>
      <c r="NFQ22" s="8"/>
      <c r="NFR22" s="8"/>
      <c r="NFS22" s="9"/>
      <c r="NFT22" s="9"/>
      <c r="NFU22" s="8"/>
      <c r="NFV22" s="9"/>
      <c r="NFW22" s="8"/>
      <c r="NFX22" s="9"/>
      <c r="NFY22" s="9"/>
      <c r="NFZ22" s="8"/>
      <c r="NGA22" s="8"/>
      <c r="NGB22" s="8"/>
      <c r="NGC22" s="8"/>
      <c r="NGD22" s="9"/>
      <c r="NGE22" s="9"/>
      <c r="NGF22" s="8"/>
      <c r="NGG22" s="9"/>
      <c r="NGH22" s="8"/>
      <c r="NGI22" s="9"/>
      <c r="NGJ22" s="9"/>
      <c r="NGK22" s="8"/>
      <c r="NGL22" s="8"/>
      <c r="NGM22" s="8"/>
      <c r="NGN22" s="8"/>
      <c r="NGO22" s="9"/>
      <c r="NGP22" s="9"/>
      <c r="NGQ22" s="8"/>
      <c r="NGR22" s="9"/>
      <c r="NGS22" s="8"/>
      <c r="NGT22" s="9"/>
      <c r="NGU22" s="9"/>
      <c r="NGV22" s="8"/>
      <c r="NGW22" s="8"/>
      <c r="NGX22" s="8"/>
      <c r="NGY22" s="8"/>
      <c r="NGZ22" s="9"/>
      <c r="NHA22" s="9"/>
      <c r="NHB22" s="8"/>
      <c r="NHC22" s="9"/>
      <c r="NHD22" s="8"/>
      <c r="NHE22" s="9"/>
      <c r="NHF22" s="9"/>
      <c r="NHG22" s="8"/>
      <c r="NHH22" s="8"/>
      <c r="NHI22" s="8"/>
      <c r="NHJ22" s="8"/>
      <c r="NHK22" s="9"/>
      <c r="NHL22" s="9"/>
      <c r="NHM22" s="8"/>
      <c r="NHN22" s="9"/>
      <c r="NHO22" s="8"/>
      <c r="NHP22" s="9"/>
      <c r="NHQ22" s="9"/>
      <c r="NHR22" s="8"/>
      <c r="NHS22" s="8"/>
      <c r="NHT22" s="8"/>
      <c r="NHU22" s="8"/>
      <c r="NHV22" s="9"/>
      <c r="NHW22" s="9"/>
      <c r="NHX22" s="8"/>
      <c r="NHY22" s="9"/>
      <c r="NHZ22" s="8"/>
      <c r="NIA22" s="9"/>
      <c r="NIB22" s="9"/>
      <c r="NIC22" s="8"/>
      <c r="NID22" s="8"/>
      <c r="NIE22" s="8"/>
      <c r="NIF22" s="8"/>
      <c r="NIG22" s="9"/>
      <c r="NIH22" s="9"/>
      <c r="NII22" s="8"/>
      <c r="NIJ22" s="9"/>
      <c r="NIK22" s="8"/>
      <c r="NIL22" s="9"/>
      <c r="NIM22" s="9"/>
      <c r="NIN22" s="8"/>
      <c r="NIO22" s="8"/>
      <c r="NIP22" s="8"/>
      <c r="NIQ22" s="8"/>
      <c r="NIR22" s="9"/>
      <c r="NIS22" s="9"/>
      <c r="NIT22" s="8"/>
      <c r="NIU22" s="9"/>
      <c r="NIV22" s="8"/>
      <c r="NIW22" s="9"/>
      <c r="NIX22" s="9"/>
      <c r="NIY22" s="8"/>
      <c r="NIZ22" s="8"/>
      <c r="NJA22" s="8"/>
      <c r="NJB22" s="8"/>
      <c r="NJC22" s="9"/>
      <c r="NJD22" s="9"/>
      <c r="NJE22" s="8"/>
      <c r="NJF22" s="9"/>
      <c r="NJG22" s="8"/>
      <c r="NJH22" s="9"/>
      <c r="NJI22" s="9"/>
      <c r="NJJ22" s="8"/>
      <c r="NJK22" s="8"/>
      <c r="NJL22" s="8"/>
      <c r="NJM22" s="8"/>
      <c r="NJN22" s="9"/>
      <c r="NJO22" s="9"/>
      <c r="NJP22" s="8"/>
      <c r="NJQ22" s="9"/>
      <c r="NJR22" s="8"/>
      <c r="NJS22" s="9"/>
      <c r="NJT22" s="9"/>
      <c r="NJU22" s="8"/>
      <c r="NJV22" s="8"/>
      <c r="NJW22" s="8"/>
      <c r="NJX22" s="8"/>
      <c r="NJY22" s="9"/>
      <c r="NJZ22" s="9"/>
      <c r="NKA22" s="8"/>
      <c r="NKB22" s="9"/>
      <c r="NKC22" s="8"/>
      <c r="NKD22" s="9"/>
      <c r="NKE22" s="9"/>
      <c r="NKF22" s="8"/>
      <c r="NKG22" s="8"/>
      <c r="NKH22" s="8"/>
      <c r="NKI22" s="8"/>
      <c r="NKJ22" s="9"/>
      <c r="NKK22" s="9"/>
      <c r="NKL22" s="8"/>
      <c r="NKM22" s="9"/>
      <c r="NKN22" s="8"/>
      <c r="NKO22" s="9"/>
      <c r="NKP22" s="9"/>
      <c r="NKQ22" s="8"/>
      <c r="NKR22" s="8"/>
      <c r="NKS22" s="8"/>
      <c r="NKT22" s="8"/>
      <c r="NKU22" s="9"/>
      <c r="NKV22" s="9"/>
      <c r="NKW22" s="8"/>
      <c r="NKX22" s="9"/>
      <c r="NKY22" s="8"/>
      <c r="NKZ22" s="9"/>
      <c r="NLA22" s="9"/>
      <c r="NLB22" s="8"/>
      <c r="NLC22" s="8"/>
      <c r="NLD22" s="8"/>
      <c r="NLE22" s="8"/>
      <c r="NLF22" s="9"/>
      <c r="NLG22" s="9"/>
      <c r="NLH22" s="8"/>
      <c r="NLI22" s="9"/>
      <c r="NLJ22" s="8"/>
      <c r="NLK22" s="9"/>
      <c r="NLL22" s="9"/>
      <c r="NLM22" s="8"/>
      <c r="NLN22" s="8"/>
      <c r="NLO22" s="8"/>
      <c r="NLP22" s="8"/>
      <c r="NLQ22" s="9"/>
      <c r="NLR22" s="9"/>
      <c r="NLS22" s="8"/>
      <c r="NLT22" s="9"/>
      <c r="NLU22" s="8"/>
      <c r="NLV22" s="9"/>
      <c r="NLW22" s="9"/>
      <c r="NLX22" s="8"/>
      <c r="NLY22" s="8"/>
      <c r="NLZ22" s="8"/>
      <c r="NMA22" s="8"/>
      <c r="NMB22" s="9"/>
      <c r="NMC22" s="9"/>
      <c r="NMD22" s="8"/>
      <c r="NME22" s="9"/>
      <c r="NMF22" s="8"/>
      <c r="NMG22" s="9"/>
      <c r="NMH22" s="9"/>
      <c r="NMI22" s="8"/>
      <c r="NMJ22" s="8"/>
      <c r="NMK22" s="8"/>
      <c r="NML22" s="8"/>
      <c r="NMM22" s="9"/>
      <c r="NMN22" s="9"/>
      <c r="NMO22" s="8"/>
      <c r="NMP22" s="9"/>
      <c r="NMQ22" s="8"/>
      <c r="NMR22" s="9"/>
      <c r="NMS22" s="9"/>
      <c r="NMT22" s="8"/>
      <c r="NMU22" s="8"/>
      <c r="NMV22" s="8"/>
      <c r="NMW22" s="8"/>
      <c r="NMX22" s="9"/>
      <c r="NMY22" s="9"/>
      <c r="NMZ22" s="8"/>
      <c r="NNA22" s="9"/>
      <c r="NNB22" s="8"/>
      <c r="NNC22" s="9"/>
      <c r="NND22" s="9"/>
      <c r="NNE22" s="8"/>
      <c r="NNF22" s="8"/>
      <c r="NNG22" s="8"/>
      <c r="NNH22" s="8"/>
      <c r="NNI22" s="9"/>
      <c r="NNJ22" s="9"/>
      <c r="NNK22" s="8"/>
      <c r="NNL22" s="9"/>
      <c r="NNM22" s="8"/>
      <c r="NNN22" s="9"/>
      <c r="NNO22" s="9"/>
      <c r="NNP22" s="8"/>
      <c r="NNQ22" s="8"/>
      <c r="NNR22" s="8"/>
      <c r="NNS22" s="8"/>
      <c r="NNT22" s="9"/>
      <c r="NNU22" s="9"/>
      <c r="NNV22" s="8"/>
      <c r="NNW22" s="9"/>
      <c r="NNX22" s="8"/>
      <c r="NNY22" s="9"/>
      <c r="NNZ22" s="9"/>
      <c r="NOA22" s="8"/>
      <c r="NOB22" s="8"/>
      <c r="NOC22" s="8"/>
      <c r="NOD22" s="8"/>
      <c r="NOE22" s="9"/>
      <c r="NOF22" s="9"/>
      <c r="NOG22" s="8"/>
      <c r="NOH22" s="9"/>
      <c r="NOI22" s="8"/>
      <c r="NOJ22" s="9"/>
      <c r="NOK22" s="9"/>
      <c r="NOL22" s="8"/>
      <c r="NOM22" s="8"/>
      <c r="NON22" s="8"/>
      <c r="NOO22" s="8"/>
      <c r="NOP22" s="9"/>
      <c r="NOQ22" s="9"/>
      <c r="NOR22" s="8"/>
      <c r="NOS22" s="9"/>
      <c r="NOT22" s="8"/>
      <c r="NOU22" s="9"/>
      <c r="NOV22" s="9"/>
      <c r="NOW22" s="8"/>
      <c r="NOX22" s="8"/>
      <c r="NOY22" s="8"/>
      <c r="NOZ22" s="8"/>
      <c r="NPA22" s="9"/>
      <c r="NPB22" s="9"/>
      <c r="NPC22" s="8"/>
      <c r="NPD22" s="9"/>
      <c r="NPE22" s="8"/>
      <c r="NPF22" s="9"/>
      <c r="NPG22" s="9"/>
      <c r="NPH22" s="8"/>
      <c r="NPI22" s="8"/>
      <c r="NPJ22" s="8"/>
      <c r="NPK22" s="8"/>
      <c r="NPL22" s="9"/>
      <c r="NPM22" s="9"/>
      <c r="NPN22" s="8"/>
      <c r="NPO22" s="9"/>
      <c r="NPP22" s="8"/>
      <c r="NPQ22" s="9"/>
      <c r="NPR22" s="9"/>
      <c r="NPS22" s="8"/>
      <c r="NPT22" s="8"/>
      <c r="NPU22" s="8"/>
      <c r="NPV22" s="8"/>
      <c r="NPW22" s="9"/>
      <c r="NPX22" s="9"/>
      <c r="NPY22" s="8"/>
      <c r="NPZ22" s="9"/>
      <c r="NQA22" s="8"/>
      <c r="NQB22" s="9"/>
      <c r="NQC22" s="9"/>
      <c r="NQD22" s="8"/>
      <c r="NQE22" s="8"/>
      <c r="NQF22" s="8"/>
      <c r="NQG22" s="8"/>
      <c r="NQH22" s="9"/>
      <c r="NQI22" s="9"/>
      <c r="NQJ22" s="8"/>
      <c r="NQK22" s="9"/>
      <c r="NQL22" s="8"/>
      <c r="NQM22" s="9"/>
      <c r="NQN22" s="9"/>
      <c r="NQO22" s="8"/>
      <c r="NQP22" s="8"/>
      <c r="NQQ22" s="8"/>
      <c r="NQR22" s="8"/>
      <c r="NQS22" s="9"/>
      <c r="NQT22" s="9"/>
      <c r="NQU22" s="8"/>
      <c r="NQV22" s="9"/>
      <c r="NQW22" s="8"/>
      <c r="NQX22" s="9"/>
      <c r="NQY22" s="9"/>
      <c r="NQZ22" s="8"/>
      <c r="NRA22" s="8"/>
      <c r="NRB22" s="8"/>
      <c r="NRC22" s="8"/>
      <c r="NRD22" s="9"/>
      <c r="NRE22" s="9"/>
      <c r="NRF22" s="8"/>
      <c r="NRG22" s="9"/>
      <c r="NRH22" s="8"/>
      <c r="NRI22" s="9"/>
      <c r="NRJ22" s="9"/>
      <c r="NRK22" s="8"/>
      <c r="NRL22" s="8"/>
      <c r="NRM22" s="8"/>
      <c r="NRN22" s="8"/>
      <c r="NRO22" s="9"/>
      <c r="NRP22" s="9"/>
      <c r="NRQ22" s="8"/>
      <c r="NRR22" s="9"/>
      <c r="NRS22" s="8"/>
      <c r="NRT22" s="9"/>
      <c r="NRU22" s="9"/>
      <c r="NRV22" s="8"/>
      <c r="NRW22" s="8"/>
      <c r="NRX22" s="8"/>
      <c r="NRY22" s="8"/>
      <c r="NRZ22" s="9"/>
      <c r="NSA22" s="9"/>
      <c r="NSB22" s="8"/>
      <c r="NSC22" s="9"/>
      <c r="NSD22" s="8"/>
      <c r="NSE22" s="9"/>
      <c r="NSF22" s="9"/>
      <c r="NSG22" s="8"/>
      <c r="NSH22" s="8"/>
      <c r="NSI22" s="8"/>
      <c r="NSJ22" s="8"/>
      <c r="NSK22" s="9"/>
      <c r="NSL22" s="9"/>
      <c r="NSM22" s="8"/>
      <c r="NSN22" s="9"/>
      <c r="NSO22" s="8"/>
      <c r="NSP22" s="9"/>
      <c r="NSQ22" s="9"/>
      <c r="NSR22" s="8"/>
      <c r="NSS22" s="8"/>
      <c r="NST22" s="8"/>
      <c r="NSU22" s="8"/>
      <c r="NSV22" s="9"/>
      <c r="NSW22" s="9"/>
      <c r="NSX22" s="8"/>
      <c r="NSY22" s="9"/>
      <c r="NSZ22" s="8"/>
      <c r="NTA22" s="9"/>
      <c r="NTB22" s="9"/>
      <c r="NTC22" s="8"/>
      <c r="NTD22" s="8"/>
      <c r="NTE22" s="8"/>
      <c r="NTF22" s="8"/>
      <c r="NTG22" s="9"/>
      <c r="NTH22" s="9"/>
      <c r="NTI22" s="8"/>
      <c r="NTJ22" s="9"/>
      <c r="NTK22" s="8"/>
      <c r="NTL22" s="9"/>
      <c r="NTM22" s="9"/>
      <c r="NTN22" s="8"/>
      <c r="NTO22" s="8"/>
      <c r="NTP22" s="8"/>
      <c r="NTQ22" s="8"/>
      <c r="NTR22" s="9"/>
      <c r="NTS22" s="9"/>
      <c r="NTT22" s="8"/>
      <c r="NTU22" s="9"/>
      <c r="NTV22" s="8"/>
      <c r="NTW22" s="9"/>
      <c r="NTX22" s="9"/>
      <c r="NTY22" s="8"/>
      <c r="NTZ22" s="8"/>
      <c r="NUA22" s="8"/>
      <c r="NUB22" s="8"/>
      <c r="NUC22" s="9"/>
      <c r="NUD22" s="9"/>
      <c r="NUE22" s="8"/>
      <c r="NUF22" s="9"/>
      <c r="NUG22" s="8"/>
      <c r="NUH22" s="9"/>
      <c r="NUI22" s="9"/>
      <c r="NUJ22" s="8"/>
      <c r="NUK22" s="8"/>
      <c r="NUL22" s="8"/>
      <c r="NUM22" s="8"/>
      <c r="NUN22" s="9"/>
      <c r="NUO22" s="9"/>
      <c r="NUP22" s="8"/>
      <c r="NUQ22" s="9"/>
      <c r="NUR22" s="8"/>
      <c r="NUS22" s="9"/>
      <c r="NUT22" s="9"/>
      <c r="NUU22" s="8"/>
      <c r="NUV22" s="8"/>
      <c r="NUW22" s="8"/>
      <c r="NUX22" s="8"/>
      <c r="NUY22" s="9"/>
      <c r="NUZ22" s="9"/>
      <c r="NVA22" s="8"/>
      <c r="NVB22" s="9"/>
      <c r="NVC22" s="8"/>
      <c r="NVD22" s="9"/>
      <c r="NVE22" s="9"/>
      <c r="NVF22" s="8"/>
      <c r="NVG22" s="8"/>
      <c r="NVH22" s="8"/>
      <c r="NVI22" s="8"/>
      <c r="NVJ22" s="9"/>
      <c r="NVK22" s="9"/>
      <c r="NVL22" s="8"/>
      <c r="NVM22" s="9"/>
      <c r="NVN22" s="8"/>
      <c r="NVO22" s="9"/>
      <c r="NVP22" s="9"/>
      <c r="NVQ22" s="8"/>
      <c r="NVR22" s="8"/>
      <c r="NVS22" s="8"/>
      <c r="NVT22" s="8"/>
      <c r="NVU22" s="9"/>
      <c r="NVV22" s="9"/>
      <c r="NVW22" s="8"/>
      <c r="NVX22" s="9"/>
      <c r="NVY22" s="8"/>
      <c r="NVZ22" s="9"/>
      <c r="NWA22" s="9"/>
      <c r="NWB22" s="8"/>
      <c r="NWC22" s="8"/>
      <c r="NWD22" s="8"/>
      <c r="NWE22" s="8"/>
      <c r="NWF22" s="9"/>
      <c r="NWG22" s="9"/>
      <c r="NWH22" s="8"/>
      <c r="NWI22" s="9"/>
      <c r="NWJ22" s="8"/>
      <c r="NWK22" s="9"/>
      <c r="NWL22" s="9"/>
      <c r="NWM22" s="8"/>
      <c r="NWN22" s="8"/>
      <c r="NWO22" s="8"/>
      <c r="NWP22" s="8"/>
      <c r="NWQ22" s="9"/>
      <c r="NWR22" s="9"/>
      <c r="NWS22" s="8"/>
      <c r="NWT22" s="9"/>
      <c r="NWU22" s="8"/>
      <c r="NWV22" s="9"/>
      <c r="NWW22" s="9"/>
      <c r="NWX22" s="8"/>
      <c r="NWY22" s="8"/>
      <c r="NWZ22" s="8"/>
      <c r="NXA22" s="8"/>
      <c r="NXB22" s="9"/>
      <c r="NXC22" s="9"/>
      <c r="NXD22" s="8"/>
      <c r="NXE22" s="9"/>
      <c r="NXF22" s="8"/>
      <c r="NXG22" s="9"/>
      <c r="NXH22" s="9"/>
      <c r="NXI22" s="8"/>
      <c r="NXJ22" s="8"/>
      <c r="NXK22" s="8"/>
      <c r="NXL22" s="8"/>
      <c r="NXM22" s="9"/>
      <c r="NXN22" s="9"/>
      <c r="NXO22" s="8"/>
      <c r="NXP22" s="9"/>
      <c r="NXQ22" s="8"/>
      <c r="NXR22" s="9"/>
      <c r="NXS22" s="9"/>
      <c r="NXT22" s="8"/>
      <c r="NXU22" s="8"/>
      <c r="NXV22" s="8"/>
      <c r="NXW22" s="8"/>
      <c r="NXX22" s="9"/>
      <c r="NXY22" s="9"/>
      <c r="NXZ22" s="8"/>
      <c r="NYA22" s="9"/>
      <c r="NYB22" s="8"/>
      <c r="NYC22" s="9"/>
      <c r="NYD22" s="9"/>
      <c r="NYE22" s="8"/>
      <c r="NYF22" s="8"/>
      <c r="NYG22" s="8"/>
      <c r="NYH22" s="8"/>
      <c r="NYI22" s="9"/>
      <c r="NYJ22" s="9"/>
      <c r="NYK22" s="8"/>
      <c r="NYL22" s="9"/>
      <c r="NYM22" s="8"/>
      <c r="NYN22" s="9"/>
      <c r="NYO22" s="9"/>
      <c r="NYP22" s="8"/>
      <c r="NYQ22" s="8"/>
      <c r="NYR22" s="8"/>
      <c r="NYS22" s="8"/>
      <c r="NYT22" s="9"/>
      <c r="NYU22" s="9"/>
      <c r="NYV22" s="8"/>
      <c r="NYW22" s="9"/>
      <c r="NYX22" s="8"/>
      <c r="NYY22" s="9"/>
      <c r="NYZ22" s="9"/>
      <c r="NZA22" s="8"/>
      <c r="NZB22" s="8"/>
      <c r="NZC22" s="8"/>
      <c r="NZD22" s="8"/>
      <c r="NZE22" s="9"/>
      <c r="NZF22" s="9"/>
      <c r="NZG22" s="8"/>
      <c r="NZH22" s="9"/>
      <c r="NZI22" s="8"/>
      <c r="NZJ22" s="9"/>
      <c r="NZK22" s="9"/>
      <c r="NZL22" s="8"/>
      <c r="NZM22" s="8"/>
      <c r="NZN22" s="8"/>
      <c r="NZO22" s="8"/>
      <c r="NZP22" s="9"/>
      <c r="NZQ22" s="9"/>
      <c r="NZR22" s="8"/>
      <c r="NZS22" s="9"/>
      <c r="NZT22" s="8"/>
      <c r="NZU22" s="9"/>
      <c r="NZV22" s="9"/>
      <c r="NZW22" s="8"/>
      <c r="NZX22" s="8"/>
      <c r="NZY22" s="8"/>
      <c r="NZZ22" s="8"/>
      <c r="OAA22" s="9"/>
      <c r="OAB22" s="9"/>
      <c r="OAC22" s="8"/>
      <c r="OAD22" s="9"/>
      <c r="OAE22" s="8"/>
      <c r="OAF22" s="9"/>
      <c r="OAG22" s="9"/>
      <c r="OAH22" s="8"/>
      <c r="OAI22" s="8"/>
      <c r="OAJ22" s="8"/>
      <c r="OAK22" s="8"/>
      <c r="OAL22" s="9"/>
      <c r="OAM22" s="9"/>
      <c r="OAN22" s="8"/>
      <c r="OAO22" s="9"/>
      <c r="OAP22" s="8"/>
      <c r="OAQ22" s="9"/>
      <c r="OAR22" s="9"/>
      <c r="OAS22" s="8"/>
      <c r="OAT22" s="8"/>
      <c r="OAU22" s="8"/>
      <c r="OAV22" s="8"/>
      <c r="OAW22" s="9"/>
      <c r="OAX22" s="9"/>
      <c r="OAY22" s="8"/>
      <c r="OAZ22" s="9"/>
      <c r="OBA22" s="8"/>
      <c r="OBB22" s="9"/>
      <c r="OBC22" s="9"/>
      <c r="OBD22" s="8"/>
      <c r="OBE22" s="8"/>
      <c r="OBF22" s="8"/>
      <c r="OBG22" s="8"/>
      <c r="OBH22" s="9"/>
      <c r="OBI22" s="9"/>
      <c r="OBJ22" s="8"/>
      <c r="OBK22" s="9"/>
      <c r="OBL22" s="8"/>
      <c r="OBM22" s="9"/>
      <c r="OBN22" s="9"/>
      <c r="OBO22" s="8"/>
      <c r="OBP22" s="8"/>
      <c r="OBQ22" s="8"/>
      <c r="OBR22" s="8"/>
      <c r="OBS22" s="9"/>
      <c r="OBT22" s="9"/>
      <c r="OBU22" s="8"/>
      <c r="OBV22" s="9"/>
      <c r="OBW22" s="8"/>
      <c r="OBX22" s="9"/>
      <c r="OBY22" s="9"/>
      <c r="OBZ22" s="8"/>
      <c r="OCA22" s="8"/>
      <c r="OCB22" s="8"/>
      <c r="OCC22" s="8"/>
      <c r="OCD22" s="9"/>
      <c r="OCE22" s="9"/>
      <c r="OCF22" s="8"/>
      <c r="OCG22" s="9"/>
      <c r="OCH22" s="8"/>
      <c r="OCI22" s="9"/>
      <c r="OCJ22" s="9"/>
      <c r="OCK22" s="8"/>
      <c r="OCL22" s="8"/>
      <c r="OCM22" s="8"/>
      <c r="OCN22" s="8"/>
      <c r="OCO22" s="9"/>
      <c r="OCP22" s="9"/>
      <c r="OCQ22" s="8"/>
      <c r="OCR22" s="9"/>
      <c r="OCS22" s="8"/>
      <c r="OCT22" s="9"/>
      <c r="OCU22" s="9"/>
      <c r="OCV22" s="8"/>
      <c r="OCW22" s="8"/>
      <c r="OCX22" s="8"/>
      <c r="OCY22" s="8"/>
      <c r="OCZ22" s="9"/>
      <c r="ODA22" s="9"/>
      <c r="ODB22" s="8"/>
      <c r="ODC22" s="9"/>
      <c r="ODD22" s="8"/>
      <c r="ODE22" s="9"/>
      <c r="ODF22" s="9"/>
      <c r="ODG22" s="8"/>
      <c r="ODH22" s="8"/>
      <c r="ODI22" s="8"/>
      <c r="ODJ22" s="8"/>
      <c r="ODK22" s="9"/>
      <c r="ODL22" s="9"/>
      <c r="ODM22" s="8"/>
      <c r="ODN22" s="9"/>
      <c r="ODO22" s="8"/>
      <c r="ODP22" s="9"/>
      <c r="ODQ22" s="9"/>
      <c r="ODR22" s="8"/>
      <c r="ODS22" s="8"/>
      <c r="ODT22" s="8"/>
      <c r="ODU22" s="8"/>
      <c r="ODV22" s="9"/>
      <c r="ODW22" s="9"/>
      <c r="ODX22" s="8"/>
      <c r="ODY22" s="9"/>
      <c r="ODZ22" s="8"/>
      <c r="OEA22" s="9"/>
      <c r="OEB22" s="9"/>
      <c r="OEC22" s="8"/>
      <c r="OED22" s="8"/>
      <c r="OEE22" s="8"/>
      <c r="OEF22" s="8"/>
      <c r="OEG22" s="9"/>
      <c r="OEH22" s="9"/>
      <c r="OEI22" s="8"/>
      <c r="OEJ22" s="9"/>
      <c r="OEK22" s="8"/>
      <c r="OEL22" s="9"/>
      <c r="OEM22" s="9"/>
      <c r="OEN22" s="8"/>
      <c r="OEO22" s="8"/>
      <c r="OEP22" s="8"/>
      <c r="OEQ22" s="8"/>
      <c r="OER22" s="9"/>
      <c r="OES22" s="9"/>
      <c r="OET22" s="8"/>
      <c r="OEU22" s="9"/>
      <c r="OEV22" s="8"/>
      <c r="OEW22" s="9"/>
      <c r="OEX22" s="9"/>
      <c r="OEY22" s="8"/>
      <c r="OEZ22" s="8"/>
      <c r="OFA22" s="8"/>
      <c r="OFB22" s="8"/>
      <c r="OFC22" s="9"/>
      <c r="OFD22" s="9"/>
      <c r="OFE22" s="8"/>
      <c r="OFF22" s="9"/>
      <c r="OFG22" s="8"/>
      <c r="OFH22" s="9"/>
      <c r="OFI22" s="9"/>
      <c r="OFJ22" s="8"/>
      <c r="OFK22" s="8"/>
      <c r="OFL22" s="8"/>
      <c r="OFM22" s="8"/>
      <c r="OFN22" s="9"/>
      <c r="OFO22" s="9"/>
      <c r="OFP22" s="8"/>
      <c r="OFQ22" s="9"/>
      <c r="OFR22" s="8"/>
      <c r="OFS22" s="9"/>
      <c r="OFT22" s="9"/>
      <c r="OFU22" s="8"/>
      <c r="OFV22" s="8"/>
      <c r="OFW22" s="8"/>
      <c r="OFX22" s="8"/>
      <c r="OFY22" s="9"/>
      <c r="OFZ22" s="9"/>
      <c r="OGA22" s="8"/>
      <c r="OGB22" s="9"/>
      <c r="OGC22" s="8"/>
      <c r="OGD22" s="9"/>
      <c r="OGE22" s="9"/>
      <c r="OGF22" s="8"/>
      <c r="OGG22" s="8"/>
      <c r="OGH22" s="8"/>
      <c r="OGI22" s="8"/>
      <c r="OGJ22" s="9"/>
      <c r="OGK22" s="9"/>
      <c r="OGL22" s="8"/>
      <c r="OGM22" s="9"/>
      <c r="OGN22" s="8"/>
      <c r="OGO22" s="9"/>
      <c r="OGP22" s="9"/>
      <c r="OGQ22" s="8"/>
      <c r="OGR22" s="8"/>
      <c r="OGS22" s="8"/>
      <c r="OGT22" s="8"/>
      <c r="OGU22" s="9"/>
      <c r="OGV22" s="9"/>
      <c r="OGW22" s="8"/>
      <c r="OGX22" s="9"/>
      <c r="OGY22" s="8"/>
      <c r="OGZ22" s="9"/>
      <c r="OHA22" s="9"/>
      <c r="OHB22" s="8"/>
      <c r="OHC22" s="8"/>
      <c r="OHD22" s="8"/>
      <c r="OHE22" s="8"/>
      <c r="OHF22" s="9"/>
      <c r="OHG22" s="9"/>
      <c r="OHH22" s="8"/>
      <c r="OHI22" s="9"/>
      <c r="OHJ22" s="8"/>
      <c r="OHK22" s="9"/>
      <c r="OHL22" s="9"/>
      <c r="OHM22" s="8"/>
      <c r="OHN22" s="8"/>
      <c r="OHO22" s="8"/>
      <c r="OHP22" s="8"/>
      <c r="OHQ22" s="9"/>
      <c r="OHR22" s="9"/>
      <c r="OHS22" s="8"/>
      <c r="OHT22" s="9"/>
      <c r="OHU22" s="8"/>
      <c r="OHV22" s="9"/>
      <c r="OHW22" s="9"/>
      <c r="OHX22" s="8"/>
      <c r="OHY22" s="8"/>
      <c r="OHZ22" s="8"/>
      <c r="OIA22" s="8"/>
      <c r="OIB22" s="9"/>
      <c r="OIC22" s="9"/>
      <c r="OID22" s="8"/>
      <c r="OIE22" s="9"/>
      <c r="OIF22" s="8"/>
      <c r="OIG22" s="9"/>
      <c r="OIH22" s="9"/>
      <c r="OII22" s="8"/>
      <c r="OIJ22" s="8"/>
      <c r="OIK22" s="8"/>
      <c r="OIL22" s="8"/>
      <c r="OIM22" s="9"/>
      <c r="OIN22" s="9"/>
      <c r="OIO22" s="8"/>
      <c r="OIP22" s="9"/>
      <c r="OIQ22" s="8"/>
      <c r="OIR22" s="9"/>
      <c r="OIS22" s="9"/>
      <c r="OIT22" s="8"/>
      <c r="OIU22" s="8"/>
      <c r="OIV22" s="8"/>
      <c r="OIW22" s="8"/>
      <c r="OIX22" s="9"/>
      <c r="OIY22" s="9"/>
      <c r="OIZ22" s="8"/>
      <c r="OJA22" s="9"/>
      <c r="OJB22" s="8"/>
      <c r="OJC22" s="9"/>
      <c r="OJD22" s="9"/>
      <c r="OJE22" s="8"/>
      <c r="OJF22" s="8"/>
      <c r="OJG22" s="8"/>
      <c r="OJH22" s="8"/>
      <c r="OJI22" s="9"/>
      <c r="OJJ22" s="9"/>
      <c r="OJK22" s="8"/>
      <c r="OJL22" s="9"/>
      <c r="OJM22" s="8"/>
      <c r="OJN22" s="9"/>
      <c r="OJO22" s="9"/>
      <c r="OJP22" s="8"/>
      <c r="OJQ22" s="8"/>
      <c r="OJR22" s="8"/>
      <c r="OJS22" s="8"/>
      <c r="OJT22" s="9"/>
      <c r="OJU22" s="9"/>
      <c r="OJV22" s="8"/>
      <c r="OJW22" s="9"/>
      <c r="OJX22" s="8"/>
      <c r="OJY22" s="9"/>
      <c r="OJZ22" s="9"/>
      <c r="OKA22" s="8"/>
      <c r="OKB22" s="8"/>
      <c r="OKC22" s="8"/>
      <c r="OKD22" s="8"/>
      <c r="OKE22" s="9"/>
      <c r="OKF22" s="9"/>
      <c r="OKG22" s="8"/>
      <c r="OKH22" s="9"/>
      <c r="OKI22" s="8"/>
      <c r="OKJ22" s="9"/>
      <c r="OKK22" s="9"/>
      <c r="OKL22" s="8"/>
      <c r="OKM22" s="8"/>
      <c r="OKN22" s="8"/>
      <c r="OKO22" s="8"/>
      <c r="OKP22" s="9"/>
      <c r="OKQ22" s="9"/>
      <c r="OKR22" s="8"/>
      <c r="OKS22" s="9"/>
      <c r="OKT22" s="8"/>
      <c r="OKU22" s="9"/>
      <c r="OKV22" s="9"/>
      <c r="OKW22" s="8"/>
      <c r="OKX22" s="8"/>
      <c r="OKY22" s="8"/>
      <c r="OKZ22" s="8"/>
      <c r="OLA22" s="9"/>
      <c r="OLB22" s="9"/>
      <c r="OLC22" s="8"/>
      <c r="OLD22" s="9"/>
      <c r="OLE22" s="8"/>
      <c r="OLF22" s="9"/>
      <c r="OLG22" s="9"/>
      <c r="OLH22" s="8"/>
      <c r="OLI22" s="8"/>
      <c r="OLJ22" s="8"/>
      <c r="OLK22" s="8"/>
      <c r="OLL22" s="9"/>
      <c r="OLM22" s="9"/>
      <c r="OLN22" s="8"/>
      <c r="OLO22" s="9"/>
      <c r="OLP22" s="8"/>
      <c r="OLQ22" s="9"/>
      <c r="OLR22" s="9"/>
      <c r="OLS22" s="8"/>
      <c r="OLT22" s="8"/>
      <c r="OLU22" s="8"/>
      <c r="OLV22" s="8"/>
      <c r="OLW22" s="9"/>
      <c r="OLX22" s="9"/>
      <c r="OLY22" s="8"/>
      <c r="OLZ22" s="9"/>
      <c r="OMA22" s="8"/>
      <c r="OMB22" s="9"/>
      <c r="OMC22" s="9"/>
      <c r="OMD22" s="8"/>
      <c r="OME22" s="8"/>
      <c r="OMF22" s="8"/>
      <c r="OMG22" s="8"/>
      <c r="OMH22" s="9"/>
      <c r="OMI22" s="9"/>
      <c r="OMJ22" s="8"/>
      <c r="OMK22" s="9"/>
      <c r="OML22" s="8"/>
      <c r="OMM22" s="9"/>
      <c r="OMN22" s="9"/>
      <c r="OMO22" s="8"/>
      <c r="OMP22" s="8"/>
      <c r="OMQ22" s="8"/>
      <c r="OMR22" s="8"/>
      <c r="OMS22" s="9"/>
      <c r="OMT22" s="9"/>
      <c r="OMU22" s="8"/>
      <c r="OMV22" s="9"/>
      <c r="OMW22" s="8"/>
      <c r="OMX22" s="9"/>
      <c r="OMY22" s="9"/>
      <c r="OMZ22" s="8"/>
      <c r="ONA22" s="8"/>
      <c r="ONB22" s="8"/>
      <c r="ONC22" s="8"/>
      <c r="OND22" s="9"/>
      <c r="ONE22" s="9"/>
      <c r="ONF22" s="8"/>
      <c r="ONG22" s="9"/>
      <c r="ONH22" s="8"/>
      <c r="ONI22" s="9"/>
      <c r="ONJ22" s="9"/>
      <c r="ONK22" s="8"/>
      <c r="ONL22" s="8"/>
      <c r="ONM22" s="8"/>
      <c r="ONN22" s="8"/>
      <c r="ONO22" s="9"/>
      <c r="ONP22" s="9"/>
      <c r="ONQ22" s="8"/>
      <c r="ONR22" s="9"/>
      <c r="ONS22" s="8"/>
      <c r="ONT22" s="9"/>
      <c r="ONU22" s="9"/>
      <c r="ONV22" s="8"/>
      <c r="ONW22" s="8"/>
      <c r="ONX22" s="8"/>
      <c r="ONY22" s="8"/>
      <c r="ONZ22" s="9"/>
      <c r="OOA22" s="9"/>
      <c r="OOB22" s="8"/>
      <c r="OOC22" s="9"/>
      <c r="OOD22" s="8"/>
      <c r="OOE22" s="9"/>
      <c r="OOF22" s="9"/>
      <c r="OOG22" s="8"/>
      <c r="OOH22" s="8"/>
      <c r="OOI22" s="8"/>
      <c r="OOJ22" s="8"/>
      <c r="OOK22" s="9"/>
      <c r="OOL22" s="9"/>
      <c r="OOM22" s="8"/>
      <c r="OON22" s="9"/>
      <c r="OOO22" s="8"/>
      <c r="OOP22" s="9"/>
      <c r="OOQ22" s="9"/>
      <c r="OOR22" s="8"/>
      <c r="OOS22" s="8"/>
      <c r="OOT22" s="8"/>
      <c r="OOU22" s="8"/>
      <c r="OOV22" s="9"/>
      <c r="OOW22" s="9"/>
      <c r="OOX22" s="8"/>
      <c r="OOY22" s="9"/>
      <c r="OOZ22" s="8"/>
      <c r="OPA22" s="9"/>
      <c r="OPB22" s="9"/>
      <c r="OPC22" s="8"/>
      <c r="OPD22" s="8"/>
      <c r="OPE22" s="8"/>
      <c r="OPF22" s="8"/>
      <c r="OPG22" s="9"/>
      <c r="OPH22" s="9"/>
      <c r="OPI22" s="8"/>
      <c r="OPJ22" s="9"/>
      <c r="OPK22" s="8"/>
      <c r="OPL22" s="9"/>
      <c r="OPM22" s="9"/>
      <c r="OPN22" s="8"/>
      <c r="OPO22" s="8"/>
      <c r="OPP22" s="8"/>
      <c r="OPQ22" s="8"/>
      <c r="OPR22" s="9"/>
      <c r="OPS22" s="9"/>
      <c r="OPT22" s="8"/>
      <c r="OPU22" s="9"/>
      <c r="OPV22" s="8"/>
      <c r="OPW22" s="9"/>
      <c r="OPX22" s="9"/>
      <c r="OPY22" s="8"/>
      <c r="OPZ22" s="8"/>
      <c r="OQA22" s="8"/>
      <c r="OQB22" s="8"/>
      <c r="OQC22" s="9"/>
      <c r="OQD22" s="9"/>
      <c r="OQE22" s="8"/>
      <c r="OQF22" s="9"/>
      <c r="OQG22" s="8"/>
      <c r="OQH22" s="9"/>
      <c r="OQI22" s="9"/>
      <c r="OQJ22" s="8"/>
      <c r="OQK22" s="8"/>
      <c r="OQL22" s="8"/>
      <c r="OQM22" s="8"/>
      <c r="OQN22" s="9"/>
      <c r="OQO22" s="9"/>
      <c r="OQP22" s="8"/>
      <c r="OQQ22" s="9"/>
      <c r="OQR22" s="8"/>
      <c r="OQS22" s="9"/>
      <c r="OQT22" s="9"/>
      <c r="OQU22" s="8"/>
      <c r="OQV22" s="8"/>
      <c r="OQW22" s="8"/>
      <c r="OQX22" s="8"/>
      <c r="OQY22" s="9"/>
      <c r="OQZ22" s="9"/>
      <c r="ORA22" s="8"/>
      <c r="ORB22" s="9"/>
      <c r="ORC22" s="8"/>
      <c r="ORD22" s="9"/>
      <c r="ORE22" s="9"/>
      <c r="ORF22" s="8"/>
      <c r="ORG22" s="8"/>
      <c r="ORH22" s="8"/>
      <c r="ORI22" s="8"/>
      <c r="ORJ22" s="9"/>
      <c r="ORK22" s="9"/>
      <c r="ORL22" s="8"/>
      <c r="ORM22" s="9"/>
      <c r="ORN22" s="8"/>
      <c r="ORO22" s="9"/>
      <c r="ORP22" s="9"/>
      <c r="ORQ22" s="8"/>
      <c r="ORR22" s="8"/>
      <c r="ORS22" s="8"/>
      <c r="ORT22" s="8"/>
      <c r="ORU22" s="9"/>
      <c r="ORV22" s="9"/>
      <c r="ORW22" s="8"/>
      <c r="ORX22" s="9"/>
      <c r="ORY22" s="8"/>
      <c r="ORZ22" s="9"/>
      <c r="OSA22" s="9"/>
      <c r="OSB22" s="8"/>
      <c r="OSC22" s="8"/>
      <c r="OSD22" s="8"/>
      <c r="OSE22" s="8"/>
      <c r="OSF22" s="9"/>
      <c r="OSG22" s="9"/>
      <c r="OSH22" s="8"/>
      <c r="OSI22" s="9"/>
      <c r="OSJ22" s="8"/>
      <c r="OSK22" s="9"/>
      <c r="OSL22" s="9"/>
      <c r="OSM22" s="8"/>
      <c r="OSN22" s="8"/>
      <c r="OSO22" s="8"/>
      <c r="OSP22" s="8"/>
      <c r="OSQ22" s="9"/>
      <c r="OSR22" s="9"/>
      <c r="OSS22" s="8"/>
      <c r="OST22" s="9"/>
      <c r="OSU22" s="8"/>
      <c r="OSV22" s="9"/>
      <c r="OSW22" s="9"/>
      <c r="OSX22" s="8"/>
      <c r="OSY22" s="8"/>
      <c r="OSZ22" s="8"/>
      <c r="OTA22" s="8"/>
      <c r="OTB22" s="9"/>
      <c r="OTC22" s="9"/>
      <c r="OTD22" s="8"/>
      <c r="OTE22" s="9"/>
      <c r="OTF22" s="8"/>
      <c r="OTG22" s="9"/>
      <c r="OTH22" s="9"/>
      <c r="OTI22" s="8"/>
      <c r="OTJ22" s="8"/>
      <c r="OTK22" s="8"/>
      <c r="OTL22" s="8"/>
      <c r="OTM22" s="9"/>
      <c r="OTN22" s="9"/>
      <c r="OTO22" s="8"/>
      <c r="OTP22" s="9"/>
      <c r="OTQ22" s="8"/>
      <c r="OTR22" s="9"/>
      <c r="OTS22" s="9"/>
      <c r="OTT22" s="8"/>
      <c r="OTU22" s="8"/>
      <c r="OTV22" s="8"/>
      <c r="OTW22" s="8"/>
      <c r="OTX22" s="9"/>
      <c r="OTY22" s="9"/>
      <c r="OTZ22" s="8"/>
      <c r="OUA22" s="9"/>
      <c r="OUB22" s="8"/>
      <c r="OUC22" s="9"/>
      <c r="OUD22" s="9"/>
      <c r="OUE22" s="8"/>
      <c r="OUF22" s="8"/>
      <c r="OUG22" s="8"/>
      <c r="OUH22" s="8"/>
      <c r="OUI22" s="9"/>
      <c r="OUJ22" s="9"/>
      <c r="OUK22" s="8"/>
      <c r="OUL22" s="9"/>
      <c r="OUM22" s="8"/>
      <c r="OUN22" s="9"/>
      <c r="OUO22" s="9"/>
      <c r="OUP22" s="8"/>
      <c r="OUQ22" s="8"/>
      <c r="OUR22" s="8"/>
      <c r="OUS22" s="8"/>
      <c r="OUT22" s="9"/>
      <c r="OUU22" s="9"/>
      <c r="OUV22" s="8"/>
      <c r="OUW22" s="9"/>
      <c r="OUX22" s="8"/>
      <c r="OUY22" s="9"/>
      <c r="OUZ22" s="9"/>
      <c r="OVA22" s="8"/>
      <c r="OVB22" s="8"/>
      <c r="OVC22" s="8"/>
      <c r="OVD22" s="8"/>
      <c r="OVE22" s="9"/>
      <c r="OVF22" s="9"/>
      <c r="OVG22" s="8"/>
      <c r="OVH22" s="9"/>
      <c r="OVI22" s="8"/>
      <c r="OVJ22" s="9"/>
      <c r="OVK22" s="9"/>
      <c r="OVL22" s="8"/>
      <c r="OVM22" s="8"/>
      <c r="OVN22" s="8"/>
      <c r="OVO22" s="8"/>
      <c r="OVP22" s="9"/>
      <c r="OVQ22" s="9"/>
      <c r="OVR22" s="8"/>
      <c r="OVS22" s="9"/>
      <c r="OVT22" s="8"/>
      <c r="OVU22" s="9"/>
      <c r="OVV22" s="9"/>
      <c r="OVW22" s="8"/>
      <c r="OVX22" s="8"/>
      <c r="OVY22" s="8"/>
      <c r="OVZ22" s="8"/>
      <c r="OWA22" s="9"/>
      <c r="OWB22" s="9"/>
      <c r="OWC22" s="8"/>
      <c r="OWD22" s="9"/>
      <c r="OWE22" s="8"/>
      <c r="OWF22" s="9"/>
      <c r="OWG22" s="9"/>
      <c r="OWH22" s="8"/>
      <c r="OWI22" s="8"/>
      <c r="OWJ22" s="8"/>
      <c r="OWK22" s="8"/>
      <c r="OWL22" s="9"/>
      <c r="OWM22" s="9"/>
      <c r="OWN22" s="8"/>
      <c r="OWO22" s="9"/>
      <c r="OWP22" s="8"/>
      <c r="OWQ22" s="9"/>
      <c r="OWR22" s="9"/>
      <c r="OWS22" s="8"/>
      <c r="OWT22" s="8"/>
      <c r="OWU22" s="8"/>
      <c r="OWV22" s="8"/>
      <c r="OWW22" s="9"/>
      <c r="OWX22" s="9"/>
      <c r="OWY22" s="8"/>
      <c r="OWZ22" s="9"/>
      <c r="OXA22" s="8"/>
      <c r="OXB22" s="9"/>
      <c r="OXC22" s="9"/>
      <c r="OXD22" s="8"/>
      <c r="OXE22" s="8"/>
      <c r="OXF22" s="8"/>
      <c r="OXG22" s="8"/>
      <c r="OXH22" s="9"/>
      <c r="OXI22" s="9"/>
      <c r="OXJ22" s="8"/>
      <c r="OXK22" s="9"/>
      <c r="OXL22" s="8"/>
      <c r="OXM22" s="9"/>
      <c r="OXN22" s="9"/>
      <c r="OXO22" s="8"/>
      <c r="OXP22" s="8"/>
      <c r="OXQ22" s="8"/>
      <c r="OXR22" s="8"/>
      <c r="OXS22" s="9"/>
      <c r="OXT22" s="9"/>
      <c r="OXU22" s="8"/>
      <c r="OXV22" s="9"/>
      <c r="OXW22" s="8"/>
      <c r="OXX22" s="9"/>
      <c r="OXY22" s="9"/>
      <c r="OXZ22" s="8"/>
      <c r="OYA22" s="8"/>
      <c r="OYB22" s="8"/>
      <c r="OYC22" s="8"/>
      <c r="OYD22" s="9"/>
      <c r="OYE22" s="9"/>
      <c r="OYF22" s="8"/>
      <c r="OYG22" s="9"/>
      <c r="OYH22" s="8"/>
      <c r="OYI22" s="9"/>
      <c r="OYJ22" s="9"/>
      <c r="OYK22" s="8"/>
      <c r="OYL22" s="8"/>
      <c r="OYM22" s="8"/>
      <c r="OYN22" s="8"/>
      <c r="OYO22" s="9"/>
      <c r="OYP22" s="9"/>
      <c r="OYQ22" s="8"/>
      <c r="OYR22" s="9"/>
      <c r="OYS22" s="8"/>
      <c r="OYT22" s="9"/>
      <c r="OYU22" s="9"/>
      <c r="OYV22" s="8"/>
      <c r="OYW22" s="8"/>
      <c r="OYX22" s="8"/>
      <c r="OYY22" s="8"/>
      <c r="OYZ22" s="9"/>
      <c r="OZA22" s="9"/>
      <c r="OZB22" s="8"/>
      <c r="OZC22" s="9"/>
      <c r="OZD22" s="8"/>
      <c r="OZE22" s="9"/>
      <c r="OZF22" s="9"/>
      <c r="OZG22" s="8"/>
      <c r="OZH22" s="8"/>
      <c r="OZI22" s="8"/>
      <c r="OZJ22" s="8"/>
      <c r="OZK22" s="9"/>
      <c r="OZL22" s="9"/>
      <c r="OZM22" s="8"/>
      <c r="OZN22" s="9"/>
      <c r="OZO22" s="8"/>
      <c r="OZP22" s="9"/>
      <c r="OZQ22" s="9"/>
      <c r="OZR22" s="8"/>
      <c r="OZS22" s="8"/>
      <c r="OZT22" s="8"/>
      <c r="OZU22" s="8"/>
      <c r="OZV22" s="9"/>
      <c r="OZW22" s="9"/>
      <c r="OZX22" s="8"/>
      <c r="OZY22" s="9"/>
      <c r="OZZ22" s="8"/>
      <c r="PAA22" s="9"/>
      <c r="PAB22" s="9"/>
      <c r="PAC22" s="8"/>
      <c r="PAD22" s="8"/>
      <c r="PAE22" s="8"/>
      <c r="PAF22" s="8"/>
      <c r="PAG22" s="9"/>
      <c r="PAH22" s="9"/>
      <c r="PAI22" s="8"/>
      <c r="PAJ22" s="9"/>
      <c r="PAK22" s="8"/>
      <c r="PAL22" s="9"/>
      <c r="PAM22" s="9"/>
      <c r="PAN22" s="8"/>
      <c r="PAO22" s="8"/>
      <c r="PAP22" s="8"/>
      <c r="PAQ22" s="8"/>
      <c r="PAR22" s="9"/>
      <c r="PAS22" s="9"/>
      <c r="PAT22" s="8"/>
      <c r="PAU22" s="9"/>
      <c r="PAV22" s="8"/>
      <c r="PAW22" s="9"/>
      <c r="PAX22" s="9"/>
      <c r="PAY22" s="8"/>
      <c r="PAZ22" s="8"/>
      <c r="PBA22" s="8"/>
      <c r="PBB22" s="8"/>
      <c r="PBC22" s="9"/>
      <c r="PBD22" s="9"/>
      <c r="PBE22" s="8"/>
      <c r="PBF22" s="9"/>
      <c r="PBG22" s="8"/>
      <c r="PBH22" s="9"/>
      <c r="PBI22" s="9"/>
      <c r="PBJ22" s="8"/>
      <c r="PBK22" s="8"/>
      <c r="PBL22" s="8"/>
      <c r="PBM22" s="8"/>
      <c r="PBN22" s="9"/>
      <c r="PBO22" s="9"/>
      <c r="PBP22" s="8"/>
      <c r="PBQ22" s="9"/>
      <c r="PBR22" s="8"/>
      <c r="PBS22" s="9"/>
      <c r="PBT22" s="9"/>
      <c r="PBU22" s="8"/>
      <c r="PBV22" s="8"/>
      <c r="PBW22" s="8"/>
      <c r="PBX22" s="8"/>
      <c r="PBY22" s="9"/>
      <c r="PBZ22" s="9"/>
      <c r="PCA22" s="8"/>
      <c r="PCB22" s="9"/>
      <c r="PCC22" s="8"/>
      <c r="PCD22" s="9"/>
      <c r="PCE22" s="9"/>
      <c r="PCF22" s="8"/>
      <c r="PCG22" s="8"/>
      <c r="PCH22" s="8"/>
      <c r="PCI22" s="8"/>
      <c r="PCJ22" s="9"/>
      <c r="PCK22" s="9"/>
      <c r="PCL22" s="8"/>
      <c r="PCM22" s="9"/>
      <c r="PCN22" s="8"/>
      <c r="PCO22" s="9"/>
      <c r="PCP22" s="9"/>
      <c r="PCQ22" s="8"/>
      <c r="PCR22" s="8"/>
      <c r="PCS22" s="8"/>
      <c r="PCT22" s="8"/>
      <c r="PCU22" s="9"/>
      <c r="PCV22" s="9"/>
      <c r="PCW22" s="8"/>
      <c r="PCX22" s="9"/>
      <c r="PCY22" s="8"/>
      <c r="PCZ22" s="9"/>
      <c r="PDA22" s="9"/>
      <c r="PDB22" s="8"/>
      <c r="PDC22" s="8"/>
      <c r="PDD22" s="8"/>
      <c r="PDE22" s="8"/>
      <c r="PDF22" s="9"/>
      <c r="PDG22" s="9"/>
      <c r="PDH22" s="8"/>
      <c r="PDI22" s="9"/>
      <c r="PDJ22" s="8"/>
      <c r="PDK22" s="9"/>
      <c r="PDL22" s="9"/>
      <c r="PDM22" s="8"/>
      <c r="PDN22" s="8"/>
      <c r="PDO22" s="8"/>
      <c r="PDP22" s="8"/>
      <c r="PDQ22" s="9"/>
      <c r="PDR22" s="9"/>
      <c r="PDS22" s="8"/>
      <c r="PDT22" s="9"/>
      <c r="PDU22" s="8"/>
      <c r="PDV22" s="9"/>
      <c r="PDW22" s="9"/>
      <c r="PDX22" s="8"/>
      <c r="PDY22" s="8"/>
      <c r="PDZ22" s="8"/>
      <c r="PEA22" s="8"/>
      <c r="PEB22" s="9"/>
      <c r="PEC22" s="9"/>
      <c r="PED22" s="8"/>
      <c r="PEE22" s="9"/>
      <c r="PEF22" s="8"/>
      <c r="PEG22" s="9"/>
      <c r="PEH22" s="9"/>
      <c r="PEI22" s="8"/>
      <c r="PEJ22" s="8"/>
      <c r="PEK22" s="8"/>
      <c r="PEL22" s="8"/>
      <c r="PEM22" s="9"/>
      <c r="PEN22" s="9"/>
      <c r="PEO22" s="8"/>
      <c r="PEP22" s="9"/>
      <c r="PEQ22" s="8"/>
      <c r="PER22" s="9"/>
      <c r="PES22" s="9"/>
      <c r="PET22" s="8"/>
      <c r="PEU22" s="8"/>
      <c r="PEV22" s="8"/>
      <c r="PEW22" s="8"/>
      <c r="PEX22" s="9"/>
      <c r="PEY22" s="9"/>
      <c r="PEZ22" s="8"/>
      <c r="PFA22" s="9"/>
      <c r="PFB22" s="8"/>
      <c r="PFC22" s="9"/>
      <c r="PFD22" s="9"/>
      <c r="PFE22" s="8"/>
      <c r="PFF22" s="8"/>
      <c r="PFG22" s="8"/>
      <c r="PFH22" s="8"/>
      <c r="PFI22" s="9"/>
      <c r="PFJ22" s="9"/>
      <c r="PFK22" s="8"/>
      <c r="PFL22" s="9"/>
      <c r="PFM22" s="8"/>
      <c r="PFN22" s="9"/>
      <c r="PFO22" s="9"/>
      <c r="PFP22" s="8"/>
      <c r="PFQ22" s="8"/>
      <c r="PFR22" s="8"/>
      <c r="PFS22" s="8"/>
      <c r="PFT22" s="9"/>
      <c r="PFU22" s="9"/>
      <c r="PFV22" s="8"/>
      <c r="PFW22" s="9"/>
      <c r="PFX22" s="8"/>
      <c r="PFY22" s="9"/>
      <c r="PFZ22" s="9"/>
      <c r="PGA22" s="8"/>
      <c r="PGB22" s="8"/>
      <c r="PGC22" s="8"/>
      <c r="PGD22" s="8"/>
      <c r="PGE22" s="9"/>
      <c r="PGF22" s="9"/>
      <c r="PGG22" s="8"/>
      <c r="PGH22" s="9"/>
      <c r="PGI22" s="8"/>
      <c r="PGJ22" s="9"/>
      <c r="PGK22" s="9"/>
      <c r="PGL22" s="8"/>
      <c r="PGM22" s="8"/>
      <c r="PGN22" s="8"/>
      <c r="PGO22" s="8"/>
      <c r="PGP22" s="9"/>
      <c r="PGQ22" s="9"/>
      <c r="PGR22" s="8"/>
      <c r="PGS22" s="9"/>
      <c r="PGT22" s="8"/>
      <c r="PGU22" s="9"/>
      <c r="PGV22" s="9"/>
      <c r="PGW22" s="8"/>
      <c r="PGX22" s="8"/>
      <c r="PGY22" s="8"/>
      <c r="PGZ22" s="8"/>
      <c r="PHA22" s="9"/>
      <c r="PHB22" s="9"/>
      <c r="PHC22" s="8"/>
      <c r="PHD22" s="9"/>
      <c r="PHE22" s="8"/>
      <c r="PHF22" s="9"/>
      <c r="PHG22" s="9"/>
      <c r="PHH22" s="8"/>
      <c r="PHI22" s="8"/>
      <c r="PHJ22" s="8"/>
      <c r="PHK22" s="8"/>
      <c r="PHL22" s="9"/>
      <c r="PHM22" s="9"/>
      <c r="PHN22" s="8"/>
      <c r="PHO22" s="9"/>
      <c r="PHP22" s="8"/>
      <c r="PHQ22" s="9"/>
      <c r="PHR22" s="9"/>
      <c r="PHS22" s="8"/>
      <c r="PHT22" s="8"/>
      <c r="PHU22" s="8"/>
      <c r="PHV22" s="8"/>
      <c r="PHW22" s="9"/>
      <c r="PHX22" s="9"/>
      <c r="PHY22" s="8"/>
      <c r="PHZ22" s="9"/>
      <c r="PIA22" s="8"/>
      <c r="PIB22" s="9"/>
      <c r="PIC22" s="9"/>
      <c r="PID22" s="8"/>
      <c r="PIE22" s="8"/>
      <c r="PIF22" s="8"/>
      <c r="PIG22" s="8"/>
      <c r="PIH22" s="9"/>
      <c r="PII22" s="9"/>
      <c r="PIJ22" s="8"/>
      <c r="PIK22" s="9"/>
      <c r="PIL22" s="8"/>
      <c r="PIM22" s="9"/>
      <c r="PIN22" s="9"/>
      <c r="PIO22" s="8"/>
      <c r="PIP22" s="8"/>
      <c r="PIQ22" s="8"/>
      <c r="PIR22" s="8"/>
      <c r="PIS22" s="9"/>
      <c r="PIT22" s="9"/>
      <c r="PIU22" s="8"/>
      <c r="PIV22" s="9"/>
      <c r="PIW22" s="8"/>
      <c r="PIX22" s="9"/>
      <c r="PIY22" s="9"/>
      <c r="PIZ22" s="8"/>
      <c r="PJA22" s="8"/>
      <c r="PJB22" s="8"/>
      <c r="PJC22" s="8"/>
      <c r="PJD22" s="9"/>
      <c r="PJE22" s="9"/>
      <c r="PJF22" s="8"/>
      <c r="PJG22" s="9"/>
      <c r="PJH22" s="8"/>
      <c r="PJI22" s="9"/>
      <c r="PJJ22" s="9"/>
      <c r="PJK22" s="8"/>
      <c r="PJL22" s="8"/>
      <c r="PJM22" s="8"/>
      <c r="PJN22" s="8"/>
      <c r="PJO22" s="9"/>
      <c r="PJP22" s="9"/>
      <c r="PJQ22" s="8"/>
      <c r="PJR22" s="9"/>
      <c r="PJS22" s="8"/>
      <c r="PJT22" s="9"/>
      <c r="PJU22" s="9"/>
      <c r="PJV22" s="8"/>
      <c r="PJW22" s="8"/>
      <c r="PJX22" s="8"/>
      <c r="PJY22" s="8"/>
      <c r="PJZ22" s="9"/>
      <c r="PKA22" s="9"/>
      <c r="PKB22" s="8"/>
      <c r="PKC22" s="9"/>
      <c r="PKD22" s="8"/>
      <c r="PKE22" s="9"/>
      <c r="PKF22" s="9"/>
      <c r="PKG22" s="8"/>
      <c r="PKH22" s="8"/>
      <c r="PKI22" s="8"/>
      <c r="PKJ22" s="8"/>
      <c r="PKK22" s="9"/>
      <c r="PKL22" s="9"/>
      <c r="PKM22" s="8"/>
      <c r="PKN22" s="9"/>
      <c r="PKO22" s="8"/>
      <c r="PKP22" s="9"/>
      <c r="PKQ22" s="9"/>
      <c r="PKR22" s="8"/>
      <c r="PKS22" s="8"/>
      <c r="PKT22" s="8"/>
      <c r="PKU22" s="8"/>
      <c r="PKV22" s="9"/>
      <c r="PKW22" s="9"/>
      <c r="PKX22" s="8"/>
      <c r="PKY22" s="9"/>
      <c r="PKZ22" s="8"/>
      <c r="PLA22" s="9"/>
      <c r="PLB22" s="9"/>
      <c r="PLC22" s="8"/>
      <c r="PLD22" s="8"/>
      <c r="PLE22" s="8"/>
      <c r="PLF22" s="8"/>
      <c r="PLG22" s="9"/>
      <c r="PLH22" s="9"/>
      <c r="PLI22" s="8"/>
      <c r="PLJ22" s="9"/>
      <c r="PLK22" s="8"/>
      <c r="PLL22" s="9"/>
      <c r="PLM22" s="9"/>
      <c r="PLN22" s="8"/>
      <c r="PLO22" s="8"/>
      <c r="PLP22" s="8"/>
      <c r="PLQ22" s="8"/>
      <c r="PLR22" s="9"/>
      <c r="PLS22" s="9"/>
      <c r="PLT22" s="8"/>
      <c r="PLU22" s="9"/>
      <c r="PLV22" s="8"/>
      <c r="PLW22" s="9"/>
      <c r="PLX22" s="9"/>
      <c r="PLY22" s="8"/>
      <c r="PLZ22" s="8"/>
      <c r="PMA22" s="8"/>
      <c r="PMB22" s="8"/>
      <c r="PMC22" s="9"/>
      <c r="PMD22" s="9"/>
      <c r="PME22" s="8"/>
      <c r="PMF22" s="9"/>
      <c r="PMG22" s="8"/>
      <c r="PMH22" s="9"/>
      <c r="PMI22" s="9"/>
      <c r="PMJ22" s="8"/>
      <c r="PMK22" s="8"/>
      <c r="PML22" s="8"/>
      <c r="PMM22" s="8"/>
      <c r="PMN22" s="9"/>
      <c r="PMO22" s="9"/>
      <c r="PMP22" s="8"/>
      <c r="PMQ22" s="9"/>
      <c r="PMR22" s="8"/>
      <c r="PMS22" s="9"/>
      <c r="PMT22" s="9"/>
      <c r="PMU22" s="8"/>
      <c r="PMV22" s="8"/>
      <c r="PMW22" s="8"/>
      <c r="PMX22" s="8"/>
      <c r="PMY22" s="9"/>
      <c r="PMZ22" s="9"/>
      <c r="PNA22" s="8"/>
      <c r="PNB22" s="9"/>
      <c r="PNC22" s="8"/>
      <c r="PND22" s="9"/>
      <c r="PNE22" s="9"/>
      <c r="PNF22" s="8"/>
      <c r="PNG22" s="8"/>
      <c r="PNH22" s="8"/>
      <c r="PNI22" s="8"/>
      <c r="PNJ22" s="9"/>
      <c r="PNK22" s="9"/>
      <c r="PNL22" s="8"/>
      <c r="PNM22" s="9"/>
      <c r="PNN22" s="8"/>
      <c r="PNO22" s="9"/>
      <c r="PNP22" s="9"/>
      <c r="PNQ22" s="8"/>
      <c r="PNR22" s="8"/>
      <c r="PNS22" s="8"/>
      <c r="PNT22" s="8"/>
      <c r="PNU22" s="9"/>
      <c r="PNV22" s="9"/>
      <c r="PNW22" s="8"/>
      <c r="PNX22" s="9"/>
      <c r="PNY22" s="8"/>
      <c r="PNZ22" s="9"/>
      <c r="POA22" s="9"/>
      <c r="POB22" s="8"/>
      <c r="POC22" s="8"/>
      <c r="POD22" s="8"/>
      <c r="POE22" s="8"/>
      <c r="POF22" s="9"/>
      <c r="POG22" s="9"/>
      <c r="POH22" s="8"/>
      <c r="POI22" s="9"/>
      <c r="POJ22" s="8"/>
      <c r="POK22" s="9"/>
      <c r="POL22" s="9"/>
      <c r="POM22" s="8"/>
      <c r="PON22" s="8"/>
      <c r="POO22" s="8"/>
      <c r="POP22" s="8"/>
      <c r="POQ22" s="9"/>
      <c r="POR22" s="9"/>
      <c r="POS22" s="8"/>
      <c r="POT22" s="9"/>
      <c r="POU22" s="8"/>
      <c r="POV22" s="9"/>
      <c r="POW22" s="9"/>
      <c r="POX22" s="8"/>
      <c r="POY22" s="8"/>
      <c r="POZ22" s="8"/>
      <c r="PPA22" s="8"/>
      <c r="PPB22" s="9"/>
      <c r="PPC22" s="9"/>
      <c r="PPD22" s="8"/>
      <c r="PPE22" s="9"/>
      <c r="PPF22" s="8"/>
      <c r="PPG22" s="9"/>
      <c r="PPH22" s="9"/>
      <c r="PPI22" s="8"/>
      <c r="PPJ22" s="8"/>
      <c r="PPK22" s="8"/>
      <c r="PPL22" s="8"/>
      <c r="PPM22" s="9"/>
      <c r="PPN22" s="9"/>
      <c r="PPO22" s="8"/>
      <c r="PPP22" s="9"/>
      <c r="PPQ22" s="8"/>
      <c r="PPR22" s="9"/>
      <c r="PPS22" s="9"/>
      <c r="PPT22" s="8"/>
      <c r="PPU22" s="8"/>
      <c r="PPV22" s="8"/>
      <c r="PPW22" s="8"/>
      <c r="PPX22" s="9"/>
      <c r="PPY22" s="9"/>
      <c r="PPZ22" s="8"/>
      <c r="PQA22" s="9"/>
      <c r="PQB22" s="8"/>
      <c r="PQC22" s="9"/>
      <c r="PQD22" s="9"/>
      <c r="PQE22" s="8"/>
      <c r="PQF22" s="8"/>
      <c r="PQG22" s="8"/>
      <c r="PQH22" s="8"/>
      <c r="PQI22" s="9"/>
      <c r="PQJ22" s="9"/>
      <c r="PQK22" s="8"/>
      <c r="PQL22" s="9"/>
      <c r="PQM22" s="8"/>
      <c r="PQN22" s="9"/>
      <c r="PQO22" s="9"/>
      <c r="PQP22" s="8"/>
      <c r="PQQ22" s="8"/>
      <c r="PQR22" s="8"/>
      <c r="PQS22" s="8"/>
      <c r="PQT22" s="9"/>
      <c r="PQU22" s="9"/>
      <c r="PQV22" s="8"/>
      <c r="PQW22" s="9"/>
      <c r="PQX22" s="8"/>
      <c r="PQY22" s="9"/>
      <c r="PQZ22" s="9"/>
      <c r="PRA22" s="8"/>
      <c r="PRB22" s="8"/>
      <c r="PRC22" s="8"/>
      <c r="PRD22" s="8"/>
      <c r="PRE22" s="9"/>
      <c r="PRF22" s="9"/>
      <c r="PRG22" s="8"/>
      <c r="PRH22" s="9"/>
      <c r="PRI22" s="8"/>
      <c r="PRJ22" s="9"/>
      <c r="PRK22" s="9"/>
      <c r="PRL22" s="8"/>
      <c r="PRM22" s="8"/>
      <c r="PRN22" s="8"/>
      <c r="PRO22" s="8"/>
      <c r="PRP22" s="9"/>
      <c r="PRQ22" s="9"/>
      <c r="PRR22" s="8"/>
      <c r="PRS22" s="9"/>
      <c r="PRT22" s="8"/>
      <c r="PRU22" s="9"/>
      <c r="PRV22" s="9"/>
      <c r="PRW22" s="8"/>
      <c r="PRX22" s="8"/>
      <c r="PRY22" s="8"/>
      <c r="PRZ22" s="8"/>
      <c r="PSA22" s="9"/>
      <c r="PSB22" s="9"/>
      <c r="PSC22" s="8"/>
      <c r="PSD22" s="9"/>
      <c r="PSE22" s="8"/>
      <c r="PSF22" s="9"/>
      <c r="PSG22" s="9"/>
      <c r="PSH22" s="8"/>
      <c r="PSI22" s="8"/>
      <c r="PSJ22" s="8"/>
      <c r="PSK22" s="8"/>
      <c r="PSL22" s="9"/>
      <c r="PSM22" s="9"/>
      <c r="PSN22" s="8"/>
      <c r="PSO22" s="9"/>
      <c r="PSP22" s="8"/>
      <c r="PSQ22" s="9"/>
      <c r="PSR22" s="9"/>
      <c r="PSS22" s="8"/>
      <c r="PST22" s="8"/>
      <c r="PSU22" s="8"/>
      <c r="PSV22" s="8"/>
      <c r="PSW22" s="9"/>
      <c r="PSX22" s="9"/>
      <c r="PSY22" s="8"/>
      <c r="PSZ22" s="9"/>
      <c r="PTA22" s="8"/>
      <c r="PTB22" s="9"/>
      <c r="PTC22" s="9"/>
      <c r="PTD22" s="8"/>
      <c r="PTE22" s="8"/>
      <c r="PTF22" s="8"/>
      <c r="PTG22" s="8"/>
      <c r="PTH22" s="9"/>
      <c r="PTI22" s="9"/>
      <c r="PTJ22" s="8"/>
      <c r="PTK22" s="9"/>
      <c r="PTL22" s="8"/>
      <c r="PTM22" s="9"/>
      <c r="PTN22" s="9"/>
      <c r="PTO22" s="8"/>
      <c r="PTP22" s="8"/>
      <c r="PTQ22" s="8"/>
      <c r="PTR22" s="8"/>
      <c r="PTS22" s="9"/>
      <c r="PTT22" s="9"/>
      <c r="PTU22" s="8"/>
      <c r="PTV22" s="9"/>
      <c r="PTW22" s="8"/>
      <c r="PTX22" s="9"/>
      <c r="PTY22" s="9"/>
      <c r="PTZ22" s="8"/>
      <c r="PUA22" s="8"/>
      <c r="PUB22" s="8"/>
      <c r="PUC22" s="8"/>
      <c r="PUD22" s="9"/>
      <c r="PUE22" s="9"/>
      <c r="PUF22" s="8"/>
      <c r="PUG22" s="9"/>
      <c r="PUH22" s="8"/>
      <c r="PUI22" s="9"/>
      <c r="PUJ22" s="9"/>
      <c r="PUK22" s="8"/>
      <c r="PUL22" s="8"/>
      <c r="PUM22" s="8"/>
      <c r="PUN22" s="8"/>
      <c r="PUO22" s="9"/>
      <c r="PUP22" s="9"/>
      <c r="PUQ22" s="8"/>
      <c r="PUR22" s="9"/>
      <c r="PUS22" s="8"/>
      <c r="PUT22" s="9"/>
      <c r="PUU22" s="9"/>
      <c r="PUV22" s="8"/>
      <c r="PUW22" s="8"/>
      <c r="PUX22" s="8"/>
      <c r="PUY22" s="8"/>
      <c r="PUZ22" s="9"/>
      <c r="PVA22" s="9"/>
      <c r="PVB22" s="8"/>
      <c r="PVC22" s="9"/>
      <c r="PVD22" s="8"/>
      <c r="PVE22" s="9"/>
      <c r="PVF22" s="9"/>
      <c r="PVG22" s="8"/>
      <c r="PVH22" s="8"/>
      <c r="PVI22" s="8"/>
      <c r="PVJ22" s="8"/>
      <c r="PVK22" s="9"/>
      <c r="PVL22" s="9"/>
      <c r="PVM22" s="8"/>
      <c r="PVN22" s="9"/>
      <c r="PVO22" s="8"/>
      <c r="PVP22" s="9"/>
      <c r="PVQ22" s="9"/>
      <c r="PVR22" s="8"/>
      <c r="PVS22" s="8"/>
      <c r="PVT22" s="8"/>
      <c r="PVU22" s="8"/>
      <c r="PVV22" s="9"/>
      <c r="PVW22" s="9"/>
      <c r="PVX22" s="8"/>
      <c r="PVY22" s="9"/>
      <c r="PVZ22" s="8"/>
      <c r="PWA22" s="9"/>
      <c r="PWB22" s="9"/>
      <c r="PWC22" s="8"/>
      <c r="PWD22" s="8"/>
      <c r="PWE22" s="8"/>
      <c r="PWF22" s="8"/>
      <c r="PWG22" s="9"/>
      <c r="PWH22" s="9"/>
      <c r="PWI22" s="8"/>
      <c r="PWJ22" s="9"/>
      <c r="PWK22" s="8"/>
      <c r="PWL22" s="9"/>
      <c r="PWM22" s="9"/>
      <c r="PWN22" s="8"/>
      <c r="PWO22" s="8"/>
      <c r="PWP22" s="8"/>
      <c r="PWQ22" s="8"/>
      <c r="PWR22" s="9"/>
      <c r="PWS22" s="9"/>
      <c r="PWT22" s="8"/>
      <c r="PWU22" s="9"/>
      <c r="PWV22" s="8"/>
      <c r="PWW22" s="9"/>
      <c r="PWX22" s="9"/>
      <c r="PWY22" s="8"/>
      <c r="PWZ22" s="8"/>
      <c r="PXA22" s="8"/>
      <c r="PXB22" s="8"/>
      <c r="PXC22" s="9"/>
      <c r="PXD22" s="9"/>
      <c r="PXE22" s="8"/>
      <c r="PXF22" s="9"/>
      <c r="PXG22" s="8"/>
      <c r="PXH22" s="9"/>
      <c r="PXI22" s="9"/>
      <c r="PXJ22" s="8"/>
      <c r="PXK22" s="8"/>
      <c r="PXL22" s="8"/>
      <c r="PXM22" s="8"/>
      <c r="PXN22" s="9"/>
      <c r="PXO22" s="9"/>
      <c r="PXP22" s="8"/>
      <c r="PXQ22" s="9"/>
      <c r="PXR22" s="8"/>
      <c r="PXS22" s="9"/>
      <c r="PXT22" s="9"/>
      <c r="PXU22" s="8"/>
      <c r="PXV22" s="8"/>
      <c r="PXW22" s="8"/>
      <c r="PXX22" s="8"/>
      <c r="PXY22" s="9"/>
      <c r="PXZ22" s="9"/>
      <c r="PYA22" s="8"/>
      <c r="PYB22" s="9"/>
      <c r="PYC22" s="8"/>
      <c r="PYD22" s="9"/>
      <c r="PYE22" s="9"/>
      <c r="PYF22" s="8"/>
      <c r="PYG22" s="8"/>
      <c r="PYH22" s="8"/>
      <c r="PYI22" s="8"/>
      <c r="PYJ22" s="9"/>
      <c r="PYK22" s="9"/>
      <c r="PYL22" s="8"/>
      <c r="PYM22" s="9"/>
      <c r="PYN22" s="8"/>
      <c r="PYO22" s="9"/>
      <c r="PYP22" s="9"/>
      <c r="PYQ22" s="8"/>
      <c r="PYR22" s="8"/>
      <c r="PYS22" s="8"/>
      <c r="PYT22" s="8"/>
      <c r="PYU22" s="9"/>
      <c r="PYV22" s="9"/>
      <c r="PYW22" s="8"/>
      <c r="PYX22" s="9"/>
      <c r="PYY22" s="8"/>
      <c r="PYZ22" s="9"/>
      <c r="PZA22" s="9"/>
      <c r="PZB22" s="8"/>
      <c r="PZC22" s="8"/>
      <c r="PZD22" s="8"/>
      <c r="PZE22" s="8"/>
      <c r="PZF22" s="9"/>
      <c r="PZG22" s="9"/>
      <c r="PZH22" s="8"/>
      <c r="PZI22" s="9"/>
      <c r="PZJ22" s="8"/>
      <c r="PZK22" s="9"/>
      <c r="PZL22" s="9"/>
      <c r="PZM22" s="8"/>
      <c r="PZN22" s="8"/>
      <c r="PZO22" s="8"/>
      <c r="PZP22" s="8"/>
      <c r="PZQ22" s="9"/>
      <c r="PZR22" s="9"/>
      <c r="PZS22" s="8"/>
      <c r="PZT22" s="9"/>
      <c r="PZU22" s="8"/>
      <c r="PZV22" s="9"/>
      <c r="PZW22" s="9"/>
      <c r="PZX22" s="8"/>
      <c r="PZY22" s="8"/>
      <c r="PZZ22" s="8"/>
      <c r="QAA22" s="8"/>
      <c r="QAB22" s="9"/>
      <c r="QAC22" s="9"/>
      <c r="QAD22" s="8"/>
      <c r="QAE22" s="9"/>
      <c r="QAF22" s="8"/>
      <c r="QAG22" s="9"/>
      <c r="QAH22" s="9"/>
      <c r="QAI22" s="8"/>
      <c r="QAJ22" s="8"/>
      <c r="QAK22" s="8"/>
      <c r="QAL22" s="8"/>
      <c r="QAM22" s="9"/>
      <c r="QAN22" s="9"/>
      <c r="QAO22" s="8"/>
      <c r="QAP22" s="9"/>
      <c r="QAQ22" s="8"/>
      <c r="QAR22" s="9"/>
      <c r="QAS22" s="9"/>
      <c r="QAT22" s="8"/>
      <c r="QAU22" s="8"/>
      <c r="QAV22" s="8"/>
      <c r="QAW22" s="8"/>
      <c r="QAX22" s="9"/>
      <c r="QAY22" s="9"/>
      <c r="QAZ22" s="8"/>
      <c r="QBA22" s="9"/>
      <c r="QBB22" s="8"/>
      <c r="QBC22" s="9"/>
      <c r="QBD22" s="9"/>
      <c r="QBE22" s="8"/>
      <c r="QBF22" s="8"/>
      <c r="QBG22" s="8"/>
      <c r="QBH22" s="8"/>
      <c r="QBI22" s="9"/>
      <c r="QBJ22" s="9"/>
      <c r="QBK22" s="8"/>
      <c r="QBL22" s="9"/>
      <c r="QBM22" s="8"/>
      <c r="QBN22" s="9"/>
      <c r="QBO22" s="9"/>
      <c r="QBP22" s="8"/>
      <c r="QBQ22" s="8"/>
      <c r="QBR22" s="8"/>
      <c r="QBS22" s="8"/>
      <c r="QBT22" s="9"/>
      <c r="QBU22" s="9"/>
      <c r="QBV22" s="8"/>
      <c r="QBW22" s="9"/>
      <c r="QBX22" s="8"/>
      <c r="QBY22" s="9"/>
      <c r="QBZ22" s="9"/>
      <c r="QCA22" s="8"/>
      <c r="QCB22" s="8"/>
      <c r="QCC22" s="8"/>
      <c r="QCD22" s="8"/>
      <c r="QCE22" s="9"/>
      <c r="QCF22" s="9"/>
      <c r="QCG22" s="8"/>
      <c r="QCH22" s="9"/>
      <c r="QCI22" s="8"/>
      <c r="QCJ22" s="9"/>
      <c r="QCK22" s="9"/>
      <c r="QCL22" s="8"/>
      <c r="QCM22" s="8"/>
      <c r="QCN22" s="8"/>
      <c r="QCO22" s="8"/>
      <c r="QCP22" s="9"/>
      <c r="QCQ22" s="9"/>
      <c r="QCR22" s="8"/>
      <c r="QCS22" s="9"/>
      <c r="QCT22" s="8"/>
      <c r="QCU22" s="9"/>
      <c r="QCV22" s="9"/>
      <c r="QCW22" s="8"/>
      <c r="QCX22" s="8"/>
      <c r="QCY22" s="8"/>
      <c r="QCZ22" s="8"/>
      <c r="QDA22" s="9"/>
      <c r="QDB22" s="9"/>
      <c r="QDC22" s="8"/>
      <c r="QDD22" s="9"/>
      <c r="QDE22" s="8"/>
      <c r="QDF22" s="9"/>
      <c r="QDG22" s="9"/>
      <c r="QDH22" s="8"/>
      <c r="QDI22" s="8"/>
      <c r="QDJ22" s="8"/>
      <c r="QDK22" s="8"/>
      <c r="QDL22" s="9"/>
      <c r="QDM22" s="9"/>
      <c r="QDN22" s="8"/>
      <c r="QDO22" s="9"/>
      <c r="QDP22" s="8"/>
      <c r="QDQ22" s="9"/>
      <c r="QDR22" s="9"/>
      <c r="QDS22" s="8"/>
      <c r="QDT22" s="8"/>
      <c r="QDU22" s="8"/>
      <c r="QDV22" s="8"/>
      <c r="QDW22" s="9"/>
      <c r="QDX22" s="9"/>
      <c r="QDY22" s="8"/>
      <c r="QDZ22" s="9"/>
      <c r="QEA22" s="8"/>
      <c r="QEB22" s="9"/>
      <c r="QEC22" s="9"/>
      <c r="QED22" s="8"/>
      <c r="QEE22" s="8"/>
      <c r="QEF22" s="8"/>
      <c r="QEG22" s="8"/>
      <c r="QEH22" s="9"/>
      <c r="QEI22" s="9"/>
      <c r="QEJ22" s="8"/>
      <c r="QEK22" s="9"/>
      <c r="QEL22" s="8"/>
      <c r="QEM22" s="9"/>
      <c r="QEN22" s="9"/>
      <c r="QEO22" s="8"/>
      <c r="QEP22" s="8"/>
      <c r="QEQ22" s="8"/>
      <c r="QER22" s="8"/>
      <c r="QES22" s="9"/>
      <c r="QET22" s="9"/>
      <c r="QEU22" s="8"/>
      <c r="QEV22" s="9"/>
      <c r="QEW22" s="8"/>
      <c r="QEX22" s="9"/>
      <c r="QEY22" s="9"/>
      <c r="QEZ22" s="8"/>
      <c r="QFA22" s="8"/>
      <c r="QFB22" s="8"/>
      <c r="QFC22" s="8"/>
      <c r="QFD22" s="9"/>
      <c r="QFE22" s="9"/>
      <c r="QFF22" s="8"/>
      <c r="QFG22" s="9"/>
      <c r="QFH22" s="8"/>
      <c r="QFI22" s="9"/>
      <c r="QFJ22" s="9"/>
      <c r="QFK22" s="8"/>
      <c r="QFL22" s="8"/>
      <c r="QFM22" s="8"/>
      <c r="QFN22" s="8"/>
      <c r="QFO22" s="9"/>
      <c r="QFP22" s="9"/>
      <c r="QFQ22" s="8"/>
      <c r="QFR22" s="9"/>
      <c r="QFS22" s="8"/>
      <c r="QFT22" s="9"/>
      <c r="QFU22" s="9"/>
      <c r="QFV22" s="8"/>
      <c r="QFW22" s="8"/>
      <c r="QFX22" s="8"/>
      <c r="QFY22" s="8"/>
      <c r="QFZ22" s="9"/>
      <c r="QGA22" s="9"/>
      <c r="QGB22" s="8"/>
      <c r="QGC22" s="9"/>
      <c r="QGD22" s="8"/>
      <c r="QGE22" s="9"/>
      <c r="QGF22" s="9"/>
      <c r="QGG22" s="8"/>
      <c r="QGH22" s="8"/>
      <c r="QGI22" s="8"/>
      <c r="QGJ22" s="8"/>
      <c r="QGK22" s="9"/>
      <c r="QGL22" s="9"/>
      <c r="QGM22" s="8"/>
      <c r="QGN22" s="9"/>
      <c r="QGO22" s="8"/>
      <c r="QGP22" s="9"/>
      <c r="QGQ22" s="9"/>
      <c r="QGR22" s="8"/>
      <c r="QGS22" s="8"/>
      <c r="QGT22" s="8"/>
      <c r="QGU22" s="8"/>
      <c r="QGV22" s="9"/>
      <c r="QGW22" s="9"/>
      <c r="QGX22" s="8"/>
      <c r="QGY22" s="9"/>
      <c r="QGZ22" s="8"/>
      <c r="QHA22" s="9"/>
      <c r="QHB22" s="9"/>
      <c r="QHC22" s="8"/>
      <c r="QHD22" s="8"/>
      <c r="QHE22" s="8"/>
      <c r="QHF22" s="8"/>
      <c r="QHG22" s="9"/>
      <c r="QHH22" s="9"/>
      <c r="QHI22" s="8"/>
      <c r="QHJ22" s="9"/>
      <c r="QHK22" s="8"/>
      <c r="QHL22" s="9"/>
      <c r="QHM22" s="9"/>
      <c r="QHN22" s="8"/>
      <c r="QHO22" s="8"/>
      <c r="QHP22" s="8"/>
      <c r="QHQ22" s="8"/>
      <c r="QHR22" s="9"/>
      <c r="QHS22" s="9"/>
      <c r="QHT22" s="8"/>
      <c r="QHU22" s="9"/>
      <c r="QHV22" s="8"/>
      <c r="QHW22" s="9"/>
      <c r="QHX22" s="9"/>
      <c r="QHY22" s="8"/>
      <c r="QHZ22" s="8"/>
      <c r="QIA22" s="8"/>
      <c r="QIB22" s="8"/>
      <c r="QIC22" s="9"/>
      <c r="QID22" s="9"/>
      <c r="QIE22" s="8"/>
      <c r="QIF22" s="9"/>
      <c r="QIG22" s="8"/>
      <c r="QIH22" s="9"/>
      <c r="QII22" s="9"/>
      <c r="QIJ22" s="8"/>
      <c r="QIK22" s="8"/>
      <c r="QIL22" s="8"/>
      <c r="QIM22" s="8"/>
      <c r="QIN22" s="9"/>
      <c r="QIO22" s="9"/>
      <c r="QIP22" s="8"/>
      <c r="QIQ22" s="9"/>
      <c r="QIR22" s="8"/>
      <c r="QIS22" s="9"/>
      <c r="QIT22" s="9"/>
      <c r="QIU22" s="8"/>
      <c r="QIV22" s="8"/>
      <c r="QIW22" s="8"/>
      <c r="QIX22" s="8"/>
      <c r="QIY22" s="9"/>
      <c r="QIZ22" s="9"/>
      <c r="QJA22" s="8"/>
      <c r="QJB22" s="9"/>
      <c r="QJC22" s="8"/>
      <c r="QJD22" s="9"/>
      <c r="QJE22" s="9"/>
      <c r="QJF22" s="8"/>
      <c r="QJG22" s="8"/>
      <c r="QJH22" s="8"/>
      <c r="QJI22" s="8"/>
      <c r="QJJ22" s="9"/>
      <c r="QJK22" s="9"/>
      <c r="QJL22" s="8"/>
      <c r="QJM22" s="9"/>
      <c r="QJN22" s="8"/>
      <c r="QJO22" s="9"/>
      <c r="QJP22" s="9"/>
      <c r="QJQ22" s="8"/>
      <c r="QJR22" s="8"/>
      <c r="QJS22" s="8"/>
      <c r="QJT22" s="8"/>
      <c r="QJU22" s="9"/>
      <c r="QJV22" s="9"/>
      <c r="QJW22" s="8"/>
      <c r="QJX22" s="9"/>
      <c r="QJY22" s="8"/>
      <c r="QJZ22" s="9"/>
      <c r="QKA22" s="9"/>
      <c r="QKB22" s="8"/>
      <c r="QKC22" s="8"/>
      <c r="QKD22" s="8"/>
      <c r="QKE22" s="8"/>
      <c r="QKF22" s="9"/>
      <c r="QKG22" s="9"/>
      <c r="QKH22" s="8"/>
      <c r="QKI22" s="9"/>
      <c r="QKJ22" s="8"/>
      <c r="QKK22" s="9"/>
      <c r="QKL22" s="9"/>
      <c r="QKM22" s="8"/>
      <c r="QKN22" s="8"/>
      <c r="QKO22" s="8"/>
      <c r="QKP22" s="8"/>
      <c r="QKQ22" s="9"/>
      <c r="QKR22" s="9"/>
      <c r="QKS22" s="8"/>
      <c r="QKT22" s="9"/>
      <c r="QKU22" s="8"/>
      <c r="QKV22" s="9"/>
      <c r="QKW22" s="9"/>
      <c r="QKX22" s="8"/>
      <c r="QKY22" s="8"/>
      <c r="QKZ22" s="8"/>
      <c r="QLA22" s="8"/>
      <c r="QLB22" s="9"/>
      <c r="QLC22" s="9"/>
      <c r="QLD22" s="8"/>
      <c r="QLE22" s="9"/>
      <c r="QLF22" s="8"/>
      <c r="QLG22" s="9"/>
      <c r="QLH22" s="9"/>
      <c r="QLI22" s="8"/>
      <c r="QLJ22" s="8"/>
      <c r="QLK22" s="8"/>
      <c r="QLL22" s="8"/>
      <c r="QLM22" s="9"/>
      <c r="QLN22" s="9"/>
      <c r="QLO22" s="8"/>
      <c r="QLP22" s="9"/>
      <c r="QLQ22" s="8"/>
      <c r="QLR22" s="9"/>
      <c r="QLS22" s="9"/>
      <c r="QLT22" s="8"/>
      <c r="QLU22" s="8"/>
      <c r="QLV22" s="8"/>
      <c r="QLW22" s="8"/>
      <c r="QLX22" s="9"/>
      <c r="QLY22" s="9"/>
      <c r="QLZ22" s="8"/>
      <c r="QMA22" s="9"/>
      <c r="QMB22" s="8"/>
      <c r="QMC22" s="9"/>
      <c r="QMD22" s="9"/>
      <c r="QME22" s="8"/>
      <c r="QMF22" s="8"/>
      <c r="QMG22" s="8"/>
      <c r="QMH22" s="8"/>
      <c r="QMI22" s="9"/>
      <c r="QMJ22" s="9"/>
      <c r="QMK22" s="8"/>
      <c r="QML22" s="9"/>
      <c r="QMM22" s="8"/>
      <c r="QMN22" s="9"/>
      <c r="QMO22" s="9"/>
      <c r="QMP22" s="8"/>
      <c r="QMQ22" s="8"/>
      <c r="QMR22" s="8"/>
      <c r="QMS22" s="8"/>
      <c r="QMT22" s="9"/>
      <c r="QMU22" s="9"/>
      <c r="QMV22" s="8"/>
      <c r="QMW22" s="9"/>
      <c r="QMX22" s="8"/>
      <c r="QMY22" s="9"/>
      <c r="QMZ22" s="9"/>
      <c r="QNA22" s="8"/>
      <c r="QNB22" s="8"/>
      <c r="QNC22" s="8"/>
      <c r="QND22" s="8"/>
      <c r="QNE22" s="9"/>
      <c r="QNF22" s="9"/>
      <c r="QNG22" s="8"/>
      <c r="QNH22" s="9"/>
      <c r="QNI22" s="8"/>
      <c r="QNJ22" s="9"/>
      <c r="QNK22" s="9"/>
      <c r="QNL22" s="8"/>
      <c r="QNM22" s="8"/>
      <c r="QNN22" s="8"/>
      <c r="QNO22" s="8"/>
      <c r="QNP22" s="9"/>
      <c r="QNQ22" s="9"/>
      <c r="QNR22" s="8"/>
      <c r="QNS22" s="9"/>
      <c r="QNT22" s="8"/>
      <c r="QNU22" s="9"/>
      <c r="QNV22" s="9"/>
      <c r="QNW22" s="8"/>
      <c r="QNX22" s="8"/>
      <c r="QNY22" s="8"/>
      <c r="QNZ22" s="8"/>
      <c r="QOA22" s="9"/>
      <c r="QOB22" s="9"/>
      <c r="QOC22" s="8"/>
      <c r="QOD22" s="9"/>
      <c r="QOE22" s="8"/>
      <c r="QOF22" s="9"/>
      <c r="QOG22" s="9"/>
      <c r="QOH22" s="8"/>
      <c r="QOI22" s="8"/>
      <c r="QOJ22" s="8"/>
      <c r="QOK22" s="8"/>
      <c r="QOL22" s="9"/>
      <c r="QOM22" s="9"/>
      <c r="QON22" s="8"/>
      <c r="QOO22" s="9"/>
      <c r="QOP22" s="8"/>
      <c r="QOQ22" s="9"/>
      <c r="QOR22" s="9"/>
      <c r="QOS22" s="8"/>
      <c r="QOT22" s="8"/>
      <c r="QOU22" s="8"/>
      <c r="QOV22" s="8"/>
      <c r="QOW22" s="9"/>
      <c r="QOX22" s="9"/>
      <c r="QOY22" s="8"/>
      <c r="QOZ22" s="9"/>
      <c r="QPA22" s="8"/>
      <c r="QPB22" s="9"/>
      <c r="QPC22" s="9"/>
      <c r="QPD22" s="8"/>
      <c r="QPE22" s="8"/>
      <c r="QPF22" s="8"/>
      <c r="QPG22" s="8"/>
      <c r="QPH22" s="9"/>
      <c r="QPI22" s="9"/>
      <c r="QPJ22" s="8"/>
      <c r="QPK22" s="9"/>
      <c r="QPL22" s="8"/>
      <c r="QPM22" s="9"/>
      <c r="QPN22" s="9"/>
      <c r="QPO22" s="8"/>
      <c r="QPP22" s="8"/>
      <c r="QPQ22" s="8"/>
      <c r="QPR22" s="8"/>
      <c r="QPS22" s="9"/>
      <c r="QPT22" s="9"/>
      <c r="QPU22" s="8"/>
      <c r="QPV22" s="9"/>
      <c r="QPW22" s="8"/>
      <c r="QPX22" s="9"/>
      <c r="QPY22" s="9"/>
      <c r="QPZ22" s="8"/>
      <c r="QQA22" s="8"/>
      <c r="QQB22" s="8"/>
      <c r="QQC22" s="8"/>
      <c r="QQD22" s="9"/>
      <c r="QQE22" s="9"/>
      <c r="QQF22" s="8"/>
      <c r="QQG22" s="9"/>
      <c r="QQH22" s="8"/>
      <c r="QQI22" s="9"/>
      <c r="QQJ22" s="9"/>
      <c r="QQK22" s="8"/>
      <c r="QQL22" s="8"/>
      <c r="QQM22" s="8"/>
      <c r="QQN22" s="8"/>
      <c r="QQO22" s="9"/>
      <c r="QQP22" s="9"/>
      <c r="QQQ22" s="8"/>
      <c r="QQR22" s="9"/>
      <c r="QQS22" s="8"/>
      <c r="QQT22" s="9"/>
      <c r="QQU22" s="9"/>
      <c r="QQV22" s="8"/>
      <c r="QQW22" s="8"/>
      <c r="QQX22" s="8"/>
      <c r="QQY22" s="8"/>
      <c r="QQZ22" s="9"/>
      <c r="QRA22" s="9"/>
      <c r="QRB22" s="8"/>
      <c r="QRC22" s="9"/>
      <c r="QRD22" s="8"/>
      <c r="QRE22" s="9"/>
      <c r="QRF22" s="9"/>
      <c r="QRG22" s="8"/>
      <c r="QRH22" s="8"/>
      <c r="QRI22" s="8"/>
      <c r="QRJ22" s="8"/>
      <c r="QRK22" s="9"/>
      <c r="QRL22" s="9"/>
      <c r="QRM22" s="8"/>
      <c r="QRN22" s="9"/>
      <c r="QRO22" s="8"/>
      <c r="QRP22" s="9"/>
      <c r="QRQ22" s="9"/>
      <c r="QRR22" s="8"/>
      <c r="QRS22" s="8"/>
      <c r="QRT22" s="8"/>
      <c r="QRU22" s="8"/>
      <c r="QRV22" s="9"/>
      <c r="QRW22" s="9"/>
      <c r="QRX22" s="8"/>
      <c r="QRY22" s="9"/>
      <c r="QRZ22" s="8"/>
      <c r="QSA22" s="9"/>
      <c r="QSB22" s="9"/>
      <c r="QSC22" s="8"/>
      <c r="QSD22" s="8"/>
      <c r="QSE22" s="8"/>
      <c r="QSF22" s="8"/>
      <c r="QSG22" s="9"/>
      <c r="QSH22" s="9"/>
      <c r="QSI22" s="8"/>
      <c r="QSJ22" s="9"/>
      <c r="QSK22" s="8"/>
      <c r="QSL22" s="9"/>
      <c r="QSM22" s="9"/>
      <c r="QSN22" s="8"/>
      <c r="QSO22" s="8"/>
      <c r="QSP22" s="8"/>
      <c r="QSQ22" s="8"/>
      <c r="QSR22" s="9"/>
      <c r="QSS22" s="9"/>
      <c r="QST22" s="8"/>
      <c r="QSU22" s="9"/>
      <c r="QSV22" s="8"/>
      <c r="QSW22" s="9"/>
      <c r="QSX22" s="9"/>
      <c r="QSY22" s="8"/>
      <c r="QSZ22" s="8"/>
      <c r="QTA22" s="8"/>
      <c r="QTB22" s="8"/>
      <c r="QTC22" s="9"/>
      <c r="QTD22" s="9"/>
      <c r="QTE22" s="8"/>
      <c r="QTF22" s="9"/>
      <c r="QTG22" s="8"/>
      <c r="QTH22" s="9"/>
      <c r="QTI22" s="9"/>
      <c r="QTJ22" s="8"/>
      <c r="QTK22" s="8"/>
      <c r="QTL22" s="8"/>
      <c r="QTM22" s="8"/>
      <c r="QTN22" s="9"/>
      <c r="QTO22" s="9"/>
      <c r="QTP22" s="8"/>
      <c r="QTQ22" s="9"/>
      <c r="QTR22" s="8"/>
      <c r="QTS22" s="9"/>
      <c r="QTT22" s="9"/>
      <c r="QTU22" s="8"/>
      <c r="QTV22" s="8"/>
      <c r="QTW22" s="8"/>
      <c r="QTX22" s="8"/>
      <c r="QTY22" s="9"/>
      <c r="QTZ22" s="9"/>
      <c r="QUA22" s="8"/>
      <c r="QUB22" s="9"/>
      <c r="QUC22" s="8"/>
      <c r="QUD22" s="9"/>
      <c r="QUE22" s="9"/>
      <c r="QUF22" s="8"/>
      <c r="QUG22" s="8"/>
      <c r="QUH22" s="8"/>
      <c r="QUI22" s="8"/>
      <c r="QUJ22" s="9"/>
      <c r="QUK22" s="9"/>
      <c r="QUL22" s="8"/>
      <c r="QUM22" s="9"/>
      <c r="QUN22" s="8"/>
      <c r="QUO22" s="9"/>
      <c r="QUP22" s="9"/>
      <c r="QUQ22" s="8"/>
      <c r="QUR22" s="8"/>
      <c r="QUS22" s="8"/>
      <c r="QUT22" s="8"/>
      <c r="QUU22" s="9"/>
      <c r="QUV22" s="9"/>
      <c r="QUW22" s="8"/>
      <c r="QUX22" s="9"/>
      <c r="QUY22" s="8"/>
      <c r="QUZ22" s="9"/>
      <c r="QVA22" s="9"/>
      <c r="QVB22" s="8"/>
      <c r="QVC22" s="8"/>
      <c r="QVD22" s="8"/>
      <c r="QVE22" s="8"/>
      <c r="QVF22" s="9"/>
      <c r="QVG22" s="9"/>
      <c r="QVH22" s="8"/>
      <c r="QVI22" s="9"/>
      <c r="QVJ22" s="8"/>
      <c r="QVK22" s="9"/>
      <c r="QVL22" s="9"/>
      <c r="QVM22" s="8"/>
      <c r="QVN22" s="8"/>
      <c r="QVO22" s="8"/>
      <c r="QVP22" s="8"/>
      <c r="QVQ22" s="9"/>
      <c r="QVR22" s="9"/>
      <c r="QVS22" s="8"/>
      <c r="QVT22" s="9"/>
      <c r="QVU22" s="8"/>
      <c r="QVV22" s="9"/>
      <c r="QVW22" s="9"/>
      <c r="QVX22" s="8"/>
      <c r="QVY22" s="8"/>
      <c r="QVZ22" s="8"/>
      <c r="QWA22" s="8"/>
      <c r="QWB22" s="9"/>
      <c r="QWC22" s="9"/>
      <c r="QWD22" s="8"/>
      <c r="QWE22" s="9"/>
      <c r="QWF22" s="8"/>
      <c r="QWG22" s="9"/>
      <c r="QWH22" s="9"/>
      <c r="QWI22" s="8"/>
      <c r="QWJ22" s="8"/>
      <c r="QWK22" s="8"/>
      <c r="QWL22" s="8"/>
      <c r="QWM22" s="9"/>
      <c r="QWN22" s="9"/>
      <c r="QWO22" s="8"/>
      <c r="QWP22" s="9"/>
      <c r="QWQ22" s="8"/>
      <c r="QWR22" s="9"/>
      <c r="QWS22" s="9"/>
      <c r="QWT22" s="8"/>
      <c r="QWU22" s="8"/>
      <c r="QWV22" s="8"/>
      <c r="QWW22" s="8"/>
      <c r="QWX22" s="9"/>
      <c r="QWY22" s="9"/>
      <c r="QWZ22" s="8"/>
      <c r="QXA22" s="9"/>
      <c r="QXB22" s="8"/>
      <c r="QXC22" s="9"/>
      <c r="QXD22" s="9"/>
      <c r="QXE22" s="8"/>
      <c r="QXF22" s="8"/>
      <c r="QXG22" s="8"/>
      <c r="QXH22" s="8"/>
      <c r="QXI22" s="9"/>
      <c r="QXJ22" s="9"/>
      <c r="QXK22" s="8"/>
      <c r="QXL22" s="9"/>
      <c r="QXM22" s="8"/>
      <c r="QXN22" s="9"/>
      <c r="QXO22" s="9"/>
      <c r="QXP22" s="8"/>
      <c r="QXQ22" s="8"/>
      <c r="QXR22" s="8"/>
      <c r="QXS22" s="8"/>
      <c r="QXT22" s="9"/>
      <c r="QXU22" s="9"/>
      <c r="QXV22" s="8"/>
      <c r="QXW22" s="9"/>
      <c r="QXX22" s="8"/>
      <c r="QXY22" s="9"/>
      <c r="QXZ22" s="9"/>
      <c r="QYA22" s="8"/>
      <c r="QYB22" s="8"/>
      <c r="QYC22" s="8"/>
      <c r="QYD22" s="8"/>
      <c r="QYE22" s="9"/>
      <c r="QYF22" s="9"/>
      <c r="QYG22" s="8"/>
      <c r="QYH22" s="9"/>
      <c r="QYI22" s="8"/>
      <c r="QYJ22" s="9"/>
      <c r="QYK22" s="9"/>
      <c r="QYL22" s="8"/>
      <c r="QYM22" s="8"/>
      <c r="QYN22" s="8"/>
      <c r="QYO22" s="8"/>
      <c r="QYP22" s="9"/>
      <c r="QYQ22" s="9"/>
      <c r="QYR22" s="8"/>
      <c r="QYS22" s="9"/>
      <c r="QYT22" s="8"/>
      <c r="QYU22" s="9"/>
      <c r="QYV22" s="9"/>
      <c r="QYW22" s="8"/>
      <c r="QYX22" s="8"/>
      <c r="QYY22" s="8"/>
      <c r="QYZ22" s="8"/>
      <c r="QZA22" s="9"/>
      <c r="QZB22" s="9"/>
      <c r="QZC22" s="8"/>
      <c r="QZD22" s="9"/>
      <c r="QZE22" s="8"/>
      <c r="QZF22" s="9"/>
      <c r="QZG22" s="9"/>
      <c r="QZH22" s="8"/>
      <c r="QZI22" s="8"/>
      <c r="QZJ22" s="8"/>
      <c r="QZK22" s="8"/>
      <c r="QZL22" s="9"/>
      <c r="QZM22" s="9"/>
      <c r="QZN22" s="8"/>
      <c r="QZO22" s="9"/>
      <c r="QZP22" s="8"/>
      <c r="QZQ22" s="9"/>
      <c r="QZR22" s="9"/>
      <c r="QZS22" s="8"/>
      <c r="QZT22" s="8"/>
      <c r="QZU22" s="8"/>
      <c r="QZV22" s="8"/>
      <c r="QZW22" s="9"/>
      <c r="QZX22" s="9"/>
      <c r="QZY22" s="8"/>
      <c r="QZZ22" s="9"/>
      <c r="RAA22" s="8"/>
      <c r="RAB22" s="9"/>
      <c r="RAC22" s="9"/>
      <c r="RAD22" s="8"/>
      <c r="RAE22" s="8"/>
      <c r="RAF22" s="8"/>
      <c r="RAG22" s="8"/>
      <c r="RAH22" s="9"/>
      <c r="RAI22" s="9"/>
      <c r="RAJ22" s="8"/>
      <c r="RAK22" s="9"/>
      <c r="RAL22" s="8"/>
      <c r="RAM22" s="9"/>
      <c r="RAN22" s="9"/>
      <c r="RAO22" s="8"/>
      <c r="RAP22" s="8"/>
      <c r="RAQ22" s="8"/>
      <c r="RAR22" s="8"/>
      <c r="RAS22" s="9"/>
      <c r="RAT22" s="9"/>
      <c r="RAU22" s="8"/>
      <c r="RAV22" s="9"/>
      <c r="RAW22" s="8"/>
      <c r="RAX22" s="9"/>
      <c r="RAY22" s="9"/>
      <c r="RAZ22" s="8"/>
      <c r="RBA22" s="8"/>
      <c r="RBB22" s="8"/>
      <c r="RBC22" s="8"/>
      <c r="RBD22" s="9"/>
      <c r="RBE22" s="9"/>
      <c r="RBF22" s="8"/>
      <c r="RBG22" s="9"/>
      <c r="RBH22" s="8"/>
      <c r="RBI22" s="9"/>
      <c r="RBJ22" s="9"/>
      <c r="RBK22" s="8"/>
      <c r="RBL22" s="8"/>
      <c r="RBM22" s="8"/>
      <c r="RBN22" s="8"/>
      <c r="RBO22" s="9"/>
      <c r="RBP22" s="9"/>
      <c r="RBQ22" s="8"/>
      <c r="RBR22" s="9"/>
      <c r="RBS22" s="8"/>
      <c r="RBT22" s="9"/>
      <c r="RBU22" s="9"/>
      <c r="RBV22" s="8"/>
      <c r="RBW22" s="8"/>
      <c r="RBX22" s="8"/>
      <c r="RBY22" s="8"/>
      <c r="RBZ22" s="9"/>
      <c r="RCA22" s="9"/>
      <c r="RCB22" s="8"/>
      <c r="RCC22" s="9"/>
      <c r="RCD22" s="8"/>
      <c r="RCE22" s="9"/>
      <c r="RCF22" s="9"/>
      <c r="RCG22" s="8"/>
      <c r="RCH22" s="8"/>
      <c r="RCI22" s="8"/>
      <c r="RCJ22" s="8"/>
      <c r="RCK22" s="9"/>
      <c r="RCL22" s="9"/>
      <c r="RCM22" s="8"/>
      <c r="RCN22" s="9"/>
      <c r="RCO22" s="8"/>
      <c r="RCP22" s="9"/>
      <c r="RCQ22" s="9"/>
      <c r="RCR22" s="8"/>
      <c r="RCS22" s="8"/>
      <c r="RCT22" s="8"/>
      <c r="RCU22" s="8"/>
      <c r="RCV22" s="9"/>
      <c r="RCW22" s="9"/>
      <c r="RCX22" s="8"/>
      <c r="RCY22" s="9"/>
      <c r="RCZ22" s="8"/>
      <c r="RDA22" s="9"/>
      <c r="RDB22" s="9"/>
      <c r="RDC22" s="8"/>
      <c r="RDD22" s="8"/>
      <c r="RDE22" s="8"/>
      <c r="RDF22" s="8"/>
      <c r="RDG22" s="9"/>
      <c r="RDH22" s="9"/>
      <c r="RDI22" s="8"/>
      <c r="RDJ22" s="9"/>
      <c r="RDK22" s="8"/>
      <c r="RDL22" s="9"/>
      <c r="RDM22" s="9"/>
      <c r="RDN22" s="8"/>
      <c r="RDO22" s="8"/>
      <c r="RDP22" s="8"/>
      <c r="RDQ22" s="8"/>
      <c r="RDR22" s="9"/>
      <c r="RDS22" s="9"/>
      <c r="RDT22" s="8"/>
      <c r="RDU22" s="9"/>
      <c r="RDV22" s="8"/>
      <c r="RDW22" s="9"/>
      <c r="RDX22" s="9"/>
      <c r="RDY22" s="8"/>
      <c r="RDZ22" s="8"/>
      <c r="REA22" s="8"/>
      <c r="REB22" s="8"/>
      <c r="REC22" s="9"/>
      <c r="RED22" s="9"/>
      <c r="REE22" s="8"/>
      <c r="REF22" s="9"/>
      <c r="REG22" s="8"/>
      <c r="REH22" s="9"/>
      <c r="REI22" s="9"/>
      <c r="REJ22" s="8"/>
      <c r="REK22" s="8"/>
      <c r="REL22" s="8"/>
      <c r="REM22" s="8"/>
      <c r="REN22" s="9"/>
      <c r="REO22" s="9"/>
      <c r="REP22" s="8"/>
      <c r="REQ22" s="9"/>
      <c r="RER22" s="8"/>
      <c r="RES22" s="9"/>
      <c r="RET22" s="9"/>
      <c r="REU22" s="8"/>
      <c r="REV22" s="8"/>
      <c r="REW22" s="8"/>
      <c r="REX22" s="8"/>
      <c r="REY22" s="9"/>
      <c r="REZ22" s="9"/>
      <c r="RFA22" s="8"/>
      <c r="RFB22" s="9"/>
      <c r="RFC22" s="8"/>
      <c r="RFD22" s="9"/>
      <c r="RFE22" s="9"/>
      <c r="RFF22" s="8"/>
      <c r="RFG22" s="8"/>
      <c r="RFH22" s="8"/>
      <c r="RFI22" s="8"/>
      <c r="RFJ22" s="9"/>
      <c r="RFK22" s="9"/>
      <c r="RFL22" s="8"/>
      <c r="RFM22" s="9"/>
      <c r="RFN22" s="8"/>
      <c r="RFO22" s="9"/>
      <c r="RFP22" s="9"/>
      <c r="RFQ22" s="8"/>
      <c r="RFR22" s="8"/>
      <c r="RFS22" s="8"/>
      <c r="RFT22" s="8"/>
      <c r="RFU22" s="9"/>
      <c r="RFV22" s="9"/>
      <c r="RFW22" s="8"/>
      <c r="RFX22" s="9"/>
      <c r="RFY22" s="8"/>
      <c r="RFZ22" s="9"/>
      <c r="RGA22" s="9"/>
      <c r="RGB22" s="8"/>
      <c r="RGC22" s="8"/>
      <c r="RGD22" s="8"/>
      <c r="RGE22" s="8"/>
      <c r="RGF22" s="9"/>
      <c r="RGG22" s="9"/>
      <c r="RGH22" s="8"/>
      <c r="RGI22" s="9"/>
      <c r="RGJ22" s="8"/>
      <c r="RGK22" s="9"/>
      <c r="RGL22" s="9"/>
      <c r="RGM22" s="8"/>
      <c r="RGN22" s="8"/>
      <c r="RGO22" s="8"/>
      <c r="RGP22" s="8"/>
      <c r="RGQ22" s="9"/>
      <c r="RGR22" s="9"/>
      <c r="RGS22" s="8"/>
      <c r="RGT22" s="9"/>
      <c r="RGU22" s="8"/>
      <c r="RGV22" s="9"/>
      <c r="RGW22" s="9"/>
      <c r="RGX22" s="8"/>
      <c r="RGY22" s="8"/>
      <c r="RGZ22" s="8"/>
      <c r="RHA22" s="8"/>
      <c r="RHB22" s="9"/>
      <c r="RHC22" s="9"/>
      <c r="RHD22" s="8"/>
      <c r="RHE22" s="9"/>
      <c r="RHF22" s="8"/>
      <c r="RHG22" s="9"/>
      <c r="RHH22" s="9"/>
      <c r="RHI22" s="8"/>
      <c r="RHJ22" s="8"/>
      <c r="RHK22" s="8"/>
      <c r="RHL22" s="8"/>
      <c r="RHM22" s="9"/>
      <c r="RHN22" s="9"/>
      <c r="RHO22" s="8"/>
      <c r="RHP22" s="9"/>
      <c r="RHQ22" s="8"/>
      <c r="RHR22" s="9"/>
      <c r="RHS22" s="9"/>
      <c r="RHT22" s="8"/>
      <c r="RHU22" s="8"/>
      <c r="RHV22" s="8"/>
      <c r="RHW22" s="8"/>
      <c r="RHX22" s="9"/>
      <c r="RHY22" s="9"/>
      <c r="RHZ22" s="8"/>
      <c r="RIA22" s="9"/>
      <c r="RIB22" s="8"/>
      <c r="RIC22" s="9"/>
      <c r="RID22" s="9"/>
      <c r="RIE22" s="8"/>
      <c r="RIF22" s="8"/>
      <c r="RIG22" s="8"/>
      <c r="RIH22" s="8"/>
      <c r="RII22" s="9"/>
      <c r="RIJ22" s="9"/>
      <c r="RIK22" s="8"/>
      <c r="RIL22" s="9"/>
      <c r="RIM22" s="8"/>
      <c r="RIN22" s="9"/>
      <c r="RIO22" s="9"/>
      <c r="RIP22" s="8"/>
      <c r="RIQ22" s="8"/>
      <c r="RIR22" s="8"/>
      <c r="RIS22" s="8"/>
      <c r="RIT22" s="9"/>
      <c r="RIU22" s="9"/>
      <c r="RIV22" s="8"/>
      <c r="RIW22" s="9"/>
      <c r="RIX22" s="8"/>
      <c r="RIY22" s="9"/>
      <c r="RIZ22" s="9"/>
      <c r="RJA22" s="8"/>
      <c r="RJB22" s="8"/>
      <c r="RJC22" s="8"/>
      <c r="RJD22" s="8"/>
      <c r="RJE22" s="9"/>
      <c r="RJF22" s="9"/>
      <c r="RJG22" s="8"/>
      <c r="RJH22" s="9"/>
      <c r="RJI22" s="8"/>
      <c r="RJJ22" s="9"/>
      <c r="RJK22" s="9"/>
      <c r="RJL22" s="8"/>
      <c r="RJM22" s="8"/>
      <c r="RJN22" s="8"/>
      <c r="RJO22" s="8"/>
      <c r="RJP22" s="9"/>
      <c r="RJQ22" s="9"/>
      <c r="RJR22" s="8"/>
      <c r="RJS22" s="9"/>
      <c r="RJT22" s="8"/>
      <c r="RJU22" s="9"/>
      <c r="RJV22" s="9"/>
      <c r="RJW22" s="8"/>
      <c r="RJX22" s="8"/>
      <c r="RJY22" s="8"/>
      <c r="RJZ22" s="8"/>
      <c r="RKA22" s="9"/>
      <c r="RKB22" s="9"/>
      <c r="RKC22" s="8"/>
      <c r="RKD22" s="9"/>
      <c r="RKE22" s="8"/>
      <c r="RKF22" s="9"/>
      <c r="RKG22" s="9"/>
      <c r="RKH22" s="8"/>
      <c r="RKI22" s="8"/>
      <c r="RKJ22" s="8"/>
      <c r="RKK22" s="8"/>
      <c r="RKL22" s="9"/>
      <c r="RKM22" s="9"/>
      <c r="RKN22" s="8"/>
      <c r="RKO22" s="9"/>
      <c r="RKP22" s="8"/>
      <c r="RKQ22" s="9"/>
      <c r="RKR22" s="9"/>
      <c r="RKS22" s="8"/>
      <c r="RKT22" s="8"/>
      <c r="RKU22" s="8"/>
      <c r="RKV22" s="8"/>
      <c r="RKW22" s="9"/>
      <c r="RKX22" s="9"/>
      <c r="RKY22" s="8"/>
      <c r="RKZ22" s="9"/>
      <c r="RLA22" s="8"/>
      <c r="RLB22" s="9"/>
      <c r="RLC22" s="9"/>
      <c r="RLD22" s="8"/>
      <c r="RLE22" s="8"/>
      <c r="RLF22" s="8"/>
      <c r="RLG22" s="8"/>
      <c r="RLH22" s="9"/>
      <c r="RLI22" s="9"/>
      <c r="RLJ22" s="8"/>
      <c r="RLK22" s="9"/>
      <c r="RLL22" s="8"/>
      <c r="RLM22" s="9"/>
      <c r="RLN22" s="9"/>
      <c r="RLO22" s="8"/>
      <c r="RLP22" s="8"/>
      <c r="RLQ22" s="8"/>
      <c r="RLR22" s="8"/>
      <c r="RLS22" s="9"/>
      <c r="RLT22" s="9"/>
      <c r="RLU22" s="8"/>
      <c r="RLV22" s="9"/>
      <c r="RLW22" s="8"/>
      <c r="RLX22" s="9"/>
      <c r="RLY22" s="9"/>
      <c r="RLZ22" s="8"/>
      <c r="RMA22" s="8"/>
      <c r="RMB22" s="8"/>
      <c r="RMC22" s="8"/>
      <c r="RMD22" s="9"/>
      <c r="RME22" s="9"/>
      <c r="RMF22" s="8"/>
      <c r="RMG22" s="9"/>
      <c r="RMH22" s="8"/>
      <c r="RMI22" s="9"/>
      <c r="RMJ22" s="9"/>
      <c r="RMK22" s="8"/>
      <c r="RML22" s="8"/>
      <c r="RMM22" s="8"/>
      <c r="RMN22" s="8"/>
      <c r="RMO22" s="9"/>
      <c r="RMP22" s="9"/>
      <c r="RMQ22" s="8"/>
      <c r="RMR22" s="9"/>
      <c r="RMS22" s="8"/>
      <c r="RMT22" s="9"/>
      <c r="RMU22" s="9"/>
      <c r="RMV22" s="8"/>
      <c r="RMW22" s="8"/>
      <c r="RMX22" s="8"/>
      <c r="RMY22" s="8"/>
      <c r="RMZ22" s="9"/>
      <c r="RNA22" s="9"/>
      <c r="RNB22" s="8"/>
      <c r="RNC22" s="9"/>
      <c r="RND22" s="8"/>
      <c r="RNE22" s="9"/>
      <c r="RNF22" s="9"/>
      <c r="RNG22" s="8"/>
      <c r="RNH22" s="8"/>
      <c r="RNI22" s="8"/>
      <c r="RNJ22" s="8"/>
      <c r="RNK22" s="9"/>
      <c r="RNL22" s="9"/>
      <c r="RNM22" s="8"/>
      <c r="RNN22" s="9"/>
      <c r="RNO22" s="8"/>
      <c r="RNP22" s="9"/>
      <c r="RNQ22" s="9"/>
      <c r="RNR22" s="8"/>
      <c r="RNS22" s="8"/>
      <c r="RNT22" s="8"/>
      <c r="RNU22" s="8"/>
      <c r="RNV22" s="9"/>
      <c r="RNW22" s="9"/>
      <c r="RNX22" s="8"/>
      <c r="RNY22" s="9"/>
      <c r="RNZ22" s="8"/>
      <c r="ROA22" s="9"/>
      <c r="ROB22" s="9"/>
      <c r="ROC22" s="8"/>
      <c r="ROD22" s="8"/>
      <c r="ROE22" s="8"/>
      <c r="ROF22" s="8"/>
      <c r="ROG22" s="9"/>
      <c r="ROH22" s="9"/>
      <c r="ROI22" s="8"/>
      <c r="ROJ22" s="9"/>
      <c r="ROK22" s="8"/>
      <c r="ROL22" s="9"/>
      <c r="ROM22" s="9"/>
      <c r="RON22" s="8"/>
      <c r="ROO22" s="8"/>
      <c r="ROP22" s="8"/>
      <c r="ROQ22" s="8"/>
      <c r="ROR22" s="9"/>
      <c r="ROS22" s="9"/>
      <c r="ROT22" s="8"/>
      <c r="ROU22" s="9"/>
      <c r="ROV22" s="8"/>
      <c r="ROW22" s="9"/>
      <c r="ROX22" s="9"/>
      <c r="ROY22" s="8"/>
      <c r="ROZ22" s="8"/>
      <c r="RPA22" s="8"/>
      <c r="RPB22" s="8"/>
      <c r="RPC22" s="9"/>
      <c r="RPD22" s="9"/>
      <c r="RPE22" s="8"/>
      <c r="RPF22" s="9"/>
      <c r="RPG22" s="8"/>
      <c r="RPH22" s="9"/>
      <c r="RPI22" s="9"/>
      <c r="RPJ22" s="8"/>
      <c r="RPK22" s="8"/>
      <c r="RPL22" s="8"/>
      <c r="RPM22" s="8"/>
      <c r="RPN22" s="9"/>
      <c r="RPO22" s="9"/>
      <c r="RPP22" s="8"/>
      <c r="RPQ22" s="9"/>
      <c r="RPR22" s="8"/>
      <c r="RPS22" s="9"/>
      <c r="RPT22" s="9"/>
      <c r="RPU22" s="8"/>
      <c r="RPV22" s="8"/>
      <c r="RPW22" s="8"/>
      <c r="RPX22" s="8"/>
      <c r="RPY22" s="9"/>
      <c r="RPZ22" s="9"/>
      <c r="RQA22" s="8"/>
      <c r="RQB22" s="9"/>
      <c r="RQC22" s="8"/>
      <c r="RQD22" s="9"/>
      <c r="RQE22" s="9"/>
      <c r="RQF22" s="8"/>
      <c r="RQG22" s="8"/>
      <c r="RQH22" s="8"/>
      <c r="RQI22" s="8"/>
      <c r="RQJ22" s="9"/>
      <c r="RQK22" s="9"/>
      <c r="RQL22" s="8"/>
      <c r="RQM22" s="9"/>
      <c r="RQN22" s="8"/>
      <c r="RQO22" s="9"/>
      <c r="RQP22" s="9"/>
      <c r="RQQ22" s="8"/>
      <c r="RQR22" s="8"/>
      <c r="RQS22" s="8"/>
      <c r="RQT22" s="8"/>
      <c r="RQU22" s="9"/>
      <c r="RQV22" s="9"/>
      <c r="RQW22" s="8"/>
      <c r="RQX22" s="9"/>
      <c r="RQY22" s="8"/>
      <c r="RQZ22" s="9"/>
      <c r="RRA22" s="9"/>
      <c r="RRB22" s="8"/>
      <c r="RRC22" s="8"/>
      <c r="RRD22" s="8"/>
      <c r="RRE22" s="8"/>
      <c r="RRF22" s="9"/>
      <c r="RRG22" s="9"/>
      <c r="RRH22" s="8"/>
      <c r="RRI22" s="9"/>
      <c r="RRJ22" s="8"/>
      <c r="RRK22" s="9"/>
      <c r="RRL22" s="9"/>
      <c r="RRM22" s="8"/>
      <c r="RRN22" s="8"/>
      <c r="RRO22" s="8"/>
      <c r="RRP22" s="8"/>
      <c r="RRQ22" s="9"/>
      <c r="RRR22" s="9"/>
      <c r="RRS22" s="8"/>
      <c r="RRT22" s="9"/>
      <c r="RRU22" s="8"/>
      <c r="RRV22" s="9"/>
      <c r="RRW22" s="9"/>
      <c r="RRX22" s="8"/>
      <c r="RRY22" s="8"/>
      <c r="RRZ22" s="8"/>
      <c r="RSA22" s="8"/>
      <c r="RSB22" s="9"/>
      <c r="RSC22" s="9"/>
      <c r="RSD22" s="8"/>
      <c r="RSE22" s="9"/>
      <c r="RSF22" s="8"/>
      <c r="RSG22" s="9"/>
      <c r="RSH22" s="9"/>
      <c r="RSI22" s="8"/>
      <c r="RSJ22" s="8"/>
      <c r="RSK22" s="8"/>
      <c r="RSL22" s="8"/>
      <c r="RSM22" s="9"/>
      <c r="RSN22" s="9"/>
      <c r="RSO22" s="8"/>
      <c r="RSP22" s="9"/>
      <c r="RSQ22" s="8"/>
      <c r="RSR22" s="9"/>
      <c r="RSS22" s="9"/>
      <c r="RST22" s="8"/>
      <c r="RSU22" s="8"/>
      <c r="RSV22" s="8"/>
      <c r="RSW22" s="8"/>
      <c r="RSX22" s="9"/>
      <c r="RSY22" s="9"/>
      <c r="RSZ22" s="8"/>
      <c r="RTA22" s="9"/>
      <c r="RTB22" s="8"/>
      <c r="RTC22" s="9"/>
      <c r="RTD22" s="9"/>
      <c r="RTE22" s="8"/>
      <c r="RTF22" s="8"/>
      <c r="RTG22" s="8"/>
      <c r="RTH22" s="8"/>
      <c r="RTI22" s="9"/>
      <c r="RTJ22" s="9"/>
      <c r="RTK22" s="8"/>
      <c r="RTL22" s="9"/>
      <c r="RTM22" s="8"/>
      <c r="RTN22" s="9"/>
      <c r="RTO22" s="9"/>
      <c r="RTP22" s="8"/>
      <c r="RTQ22" s="8"/>
      <c r="RTR22" s="8"/>
      <c r="RTS22" s="8"/>
      <c r="RTT22" s="9"/>
      <c r="RTU22" s="9"/>
      <c r="RTV22" s="8"/>
      <c r="RTW22" s="9"/>
      <c r="RTX22" s="8"/>
      <c r="RTY22" s="9"/>
      <c r="RTZ22" s="9"/>
      <c r="RUA22" s="8"/>
      <c r="RUB22" s="8"/>
      <c r="RUC22" s="8"/>
      <c r="RUD22" s="8"/>
      <c r="RUE22" s="9"/>
      <c r="RUF22" s="9"/>
      <c r="RUG22" s="8"/>
      <c r="RUH22" s="9"/>
      <c r="RUI22" s="8"/>
      <c r="RUJ22" s="9"/>
      <c r="RUK22" s="9"/>
      <c r="RUL22" s="8"/>
      <c r="RUM22" s="8"/>
      <c r="RUN22" s="8"/>
      <c r="RUO22" s="8"/>
      <c r="RUP22" s="9"/>
      <c r="RUQ22" s="9"/>
      <c r="RUR22" s="8"/>
      <c r="RUS22" s="9"/>
      <c r="RUT22" s="8"/>
      <c r="RUU22" s="9"/>
      <c r="RUV22" s="9"/>
      <c r="RUW22" s="8"/>
      <c r="RUX22" s="8"/>
      <c r="RUY22" s="8"/>
      <c r="RUZ22" s="8"/>
      <c r="RVA22" s="9"/>
      <c r="RVB22" s="9"/>
      <c r="RVC22" s="8"/>
      <c r="RVD22" s="9"/>
      <c r="RVE22" s="8"/>
      <c r="RVF22" s="9"/>
      <c r="RVG22" s="9"/>
      <c r="RVH22" s="8"/>
      <c r="RVI22" s="8"/>
      <c r="RVJ22" s="8"/>
      <c r="RVK22" s="8"/>
      <c r="RVL22" s="9"/>
      <c r="RVM22" s="9"/>
      <c r="RVN22" s="8"/>
      <c r="RVO22" s="9"/>
      <c r="RVP22" s="8"/>
      <c r="RVQ22" s="9"/>
      <c r="RVR22" s="9"/>
      <c r="RVS22" s="8"/>
      <c r="RVT22" s="8"/>
      <c r="RVU22" s="8"/>
      <c r="RVV22" s="8"/>
      <c r="RVW22" s="9"/>
      <c r="RVX22" s="9"/>
      <c r="RVY22" s="8"/>
      <c r="RVZ22" s="9"/>
      <c r="RWA22" s="8"/>
      <c r="RWB22" s="9"/>
      <c r="RWC22" s="9"/>
      <c r="RWD22" s="8"/>
      <c r="RWE22" s="8"/>
      <c r="RWF22" s="8"/>
      <c r="RWG22" s="8"/>
      <c r="RWH22" s="9"/>
      <c r="RWI22" s="9"/>
      <c r="RWJ22" s="8"/>
      <c r="RWK22" s="9"/>
      <c r="RWL22" s="8"/>
      <c r="RWM22" s="9"/>
      <c r="RWN22" s="9"/>
      <c r="RWO22" s="8"/>
      <c r="RWP22" s="8"/>
      <c r="RWQ22" s="8"/>
      <c r="RWR22" s="8"/>
      <c r="RWS22" s="9"/>
      <c r="RWT22" s="9"/>
      <c r="RWU22" s="8"/>
      <c r="RWV22" s="9"/>
      <c r="RWW22" s="8"/>
      <c r="RWX22" s="9"/>
      <c r="RWY22" s="9"/>
      <c r="RWZ22" s="8"/>
      <c r="RXA22" s="8"/>
      <c r="RXB22" s="8"/>
      <c r="RXC22" s="8"/>
      <c r="RXD22" s="9"/>
      <c r="RXE22" s="9"/>
      <c r="RXF22" s="8"/>
      <c r="RXG22" s="9"/>
      <c r="RXH22" s="8"/>
      <c r="RXI22" s="9"/>
      <c r="RXJ22" s="9"/>
      <c r="RXK22" s="8"/>
      <c r="RXL22" s="8"/>
      <c r="RXM22" s="8"/>
      <c r="RXN22" s="8"/>
      <c r="RXO22" s="9"/>
      <c r="RXP22" s="9"/>
      <c r="RXQ22" s="8"/>
      <c r="RXR22" s="9"/>
      <c r="RXS22" s="8"/>
      <c r="RXT22" s="9"/>
      <c r="RXU22" s="9"/>
      <c r="RXV22" s="8"/>
      <c r="RXW22" s="8"/>
      <c r="RXX22" s="8"/>
      <c r="RXY22" s="8"/>
      <c r="RXZ22" s="9"/>
      <c r="RYA22" s="9"/>
      <c r="RYB22" s="8"/>
      <c r="RYC22" s="9"/>
      <c r="RYD22" s="8"/>
      <c r="RYE22" s="9"/>
      <c r="RYF22" s="9"/>
      <c r="RYG22" s="8"/>
      <c r="RYH22" s="8"/>
      <c r="RYI22" s="8"/>
      <c r="RYJ22" s="8"/>
      <c r="RYK22" s="9"/>
      <c r="RYL22" s="9"/>
      <c r="RYM22" s="8"/>
      <c r="RYN22" s="9"/>
      <c r="RYO22" s="8"/>
      <c r="RYP22" s="9"/>
      <c r="RYQ22" s="9"/>
      <c r="RYR22" s="8"/>
      <c r="RYS22" s="8"/>
      <c r="RYT22" s="8"/>
      <c r="RYU22" s="8"/>
      <c r="RYV22" s="9"/>
      <c r="RYW22" s="9"/>
      <c r="RYX22" s="8"/>
      <c r="RYY22" s="9"/>
      <c r="RYZ22" s="8"/>
      <c r="RZA22" s="9"/>
      <c r="RZB22" s="9"/>
      <c r="RZC22" s="8"/>
      <c r="RZD22" s="8"/>
      <c r="RZE22" s="8"/>
      <c r="RZF22" s="8"/>
      <c r="RZG22" s="9"/>
      <c r="RZH22" s="9"/>
      <c r="RZI22" s="8"/>
      <c r="RZJ22" s="9"/>
      <c r="RZK22" s="8"/>
      <c r="RZL22" s="9"/>
      <c r="RZM22" s="9"/>
      <c r="RZN22" s="8"/>
      <c r="RZO22" s="8"/>
      <c r="RZP22" s="8"/>
      <c r="RZQ22" s="8"/>
      <c r="RZR22" s="9"/>
      <c r="RZS22" s="9"/>
      <c r="RZT22" s="8"/>
      <c r="RZU22" s="9"/>
      <c r="RZV22" s="8"/>
      <c r="RZW22" s="9"/>
      <c r="RZX22" s="9"/>
      <c r="RZY22" s="8"/>
      <c r="RZZ22" s="8"/>
      <c r="SAA22" s="8"/>
      <c r="SAB22" s="8"/>
      <c r="SAC22" s="9"/>
      <c r="SAD22" s="9"/>
      <c r="SAE22" s="8"/>
      <c r="SAF22" s="9"/>
      <c r="SAG22" s="8"/>
      <c r="SAH22" s="9"/>
      <c r="SAI22" s="9"/>
      <c r="SAJ22" s="8"/>
      <c r="SAK22" s="8"/>
      <c r="SAL22" s="8"/>
      <c r="SAM22" s="8"/>
      <c r="SAN22" s="9"/>
      <c r="SAO22" s="9"/>
      <c r="SAP22" s="8"/>
      <c r="SAQ22" s="9"/>
      <c r="SAR22" s="8"/>
      <c r="SAS22" s="9"/>
      <c r="SAT22" s="9"/>
      <c r="SAU22" s="8"/>
      <c r="SAV22" s="8"/>
      <c r="SAW22" s="8"/>
      <c r="SAX22" s="8"/>
      <c r="SAY22" s="9"/>
      <c r="SAZ22" s="9"/>
      <c r="SBA22" s="8"/>
      <c r="SBB22" s="9"/>
      <c r="SBC22" s="8"/>
      <c r="SBD22" s="9"/>
      <c r="SBE22" s="9"/>
      <c r="SBF22" s="8"/>
      <c r="SBG22" s="8"/>
      <c r="SBH22" s="8"/>
      <c r="SBI22" s="8"/>
      <c r="SBJ22" s="9"/>
      <c r="SBK22" s="9"/>
      <c r="SBL22" s="8"/>
      <c r="SBM22" s="9"/>
      <c r="SBN22" s="8"/>
      <c r="SBO22" s="9"/>
      <c r="SBP22" s="9"/>
      <c r="SBQ22" s="8"/>
      <c r="SBR22" s="8"/>
      <c r="SBS22" s="8"/>
      <c r="SBT22" s="8"/>
      <c r="SBU22" s="9"/>
      <c r="SBV22" s="9"/>
      <c r="SBW22" s="8"/>
      <c r="SBX22" s="9"/>
      <c r="SBY22" s="8"/>
      <c r="SBZ22" s="9"/>
      <c r="SCA22" s="9"/>
      <c r="SCB22" s="8"/>
      <c r="SCC22" s="8"/>
      <c r="SCD22" s="8"/>
      <c r="SCE22" s="8"/>
      <c r="SCF22" s="9"/>
      <c r="SCG22" s="9"/>
      <c r="SCH22" s="8"/>
      <c r="SCI22" s="9"/>
      <c r="SCJ22" s="8"/>
      <c r="SCK22" s="9"/>
      <c r="SCL22" s="9"/>
      <c r="SCM22" s="8"/>
      <c r="SCN22" s="8"/>
      <c r="SCO22" s="8"/>
      <c r="SCP22" s="8"/>
      <c r="SCQ22" s="9"/>
      <c r="SCR22" s="9"/>
      <c r="SCS22" s="8"/>
      <c r="SCT22" s="9"/>
      <c r="SCU22" s="8"/>
      <c r="SCV22" s="9"/>
      <c r="SCW22" s="9"/>
      <c r="SCX22" s="8"/>
      <c r="SCY22" s="8"/>
      <c r="SCZ22" s="8"/>
      <c r="SDA22" s="8"/>
      <c r="SDB22" s="9"/>
      <c r="SDC22" s="9"/>
      <c r="SDD22" s="8"/>
      <c r="SDE22" s="9"/>
      <c r="SDF22" s="8"/>
      <c r="SDG22" s="9"/>
      <c r="SDH22" s="9"/>
      <c r="SDI22" s="8"/>
      <c r="SDJ22" s="8"/>
      <c r="SDK22" s="8"/>
      <c r="SDL22" s="8"/>
      <c r="SDM22" s="9"/>
      <c r="SDN22" s="9"/>
      <c r="SDO22" s="8"/>
      <c r="SDP22" s="9"/>
      <c r="SDQ22" s="8"/>
      <c r="SDR22" s="9"/>
      <c r="SDS22" s="9"/>
      <c r="SDT22" s="8"/>
      <c r="SDU22" s="8"/>
      <c r="SDV22" s="8"/>
      <c r="SDW22" s="8"/>
      <c r="SDX22" s="9"/>
      <c r="SDY22" s="9"/>
      <c r="SDZ22" s="8"/>
      <c r="SEA22" s="9"/>
      <c r="SEB22" s="8"/>
      <c r="SEC22" s="9"/>
      <c r="SED22" s="9"/>
      <c r="SEE22" s="8"/>
      <c r="SEF22" s="8"/>
      <c r="SEG22" s="8"/>
      <c r="SEH22" s="8"/>
      <c r="SEI22" s="9"/>
      <c r="SEJ22" s="9"/>
      <c r="SEK22" s="8"/>
      <c r="SEL22" s="9"/>
      <c r="SEM22" s="8"/>
      <c r="SEN22" s="9"/>
      <c r="SEO22" s="9"/>
      <c r="SEP22" s="8"/>
      <c r="SEQ22" s="8"/>
      <c r="SER22" s="8"/>
      <c r="SES22" s="8"/>
      <c r="SET22" s="9"/>
      <c r="SEU22" s="9"/>
      <c r="SEV22" s="8"/>
      <c r="SEW22" s="9"/>
      <c r="SEX22" s="8"/>
      <c r="SEY22" s="9"/>
      <c r="SEZ22" s="9"/>
      <c r="SFA22" s="8"/>
      <c r="SFB22" s="8"/>
      <c r="SFC22" s="8"/>
      <c r="SFD22" s="8"/>
      <c r="SFE22" s="9"/>
      <c r="SFF22" s="9"/>
      <c r="SFG22" s="8"/>
      <c r="SFH22" s="9"/>
      <c r="SFI22" s="8"/>
      <c r="SFJ22" s="9"/>
      <c r="SFK22" s="9"/>
      <c r="SFL22" s="8"/>
      <c r="SFM22" s="8"/>
      <c r="SFN22" s="8"/>
      <c r="SFO22" s="8"/>
      <c r="SFP22" s="9"/>
      <c r="SFQ22" s="9"/>
      <c r="SFR22" s="8"/>
      <c r="SFS22" s="9"/>
      <c r="SFT22" s="8"/>
      <c r="SFU22" s="9"/>
      <c r="SFV22" s="9"/>
      <c r="SFW22" s="8"/>
      <c r="SFX22" s="8"/>
      <c r="SFY22" s="8"/>
      <c r="SFZ22" s="8"/>
      <c r="SGA22" s="9"/>
      <c r="SGB22" s="9"/>
      <c r="SGC22" s="8"/>
      <c r="SGD22" s="9"/>
      <c r="SGE22" s="8"/>
      <c r="SGF22" s="9"/>
      <c r="SGG22" s="9"/>
      <c r="SGH22" s="8"/>
      <c r="SGI22" s="8"/>
      <c r="SGJ22" s="8"/>
      <c r="SGK22" s="8"/>
      <c r="SGL22" s="9"/>
      <c r="SGM22" s="9"/>
      <c r="SGN22" s="8"/>
      <c r="SGO22" s="9"/>
      <c r="SGP22" s="8"/>
      <c r="SGQ22" s="9"/>
      <c r="SGR22" s="9"/>
      <c r="SGS22" s="8"/>
      <c r="SGT22" s="8"/>
      <c r="SGU22" s="8"/>
      <c r="SGV22" s="8"/>
      <c r="SGW22" s="9"/>
      <c r="SGX22" s="9"/>
      <c r="SGY22" s="8"/>
      <c r="SGZ22" s="9"/>
      <c r="SHA22" s="8"/>
      <c r="SHB22" s="9"/>
      <c r="SHC22" s="9"/>
      <c r="SHD22" s="8"/>
      <c r="SHE22" s="8"/>
      <c r="SHF22" s="8"/>
      <c r="SHG22" s="8"/>
      <c r="SHH22" s="9"/>
      <c r="SHI22" s="9"/>
      <c r="SHJ22" s="8"/>
      <c r="SHK22" s="9"/>
      <c r="SHL22" s="8"/>
      <c r="SHM22" s="9"/>
      <c r="SHN22" s="9"/>
      <c r="SHO22" s="8"/>
      <c r="SHP22" s="8"/>
      <c r="SHQ22" s="8"/>
      <c r="SHR22" s="8"/>
      <c r="SHS22" s="9"/>
      <c r="SHT22" s="9"/>
      <c r="SHU22" s="8"/>
      <c r="SHV22" s="9"/>
      <c r="SHW22" s="8"/>
      <c r="SHX22" s="9"/>
      <c r="SHY22" s="9"/>
      <c r="SHZ22" s="8"/>
      <c r="SIA22" s="8"/>
      <c r="SIB22" s="8"/>
      <c r="SIC22" s="8"/>
      <c r="SID22" s="9"/>
      <c r="SIE22" s="9"/>
      <c r="SIF22" s="8"/>
      <c r="SIG22" s="9"/>
      <c r="SIH22" s="8"/>
      <c r="SII22" s="9"/>
      <c r="SIJ22" s="9"/>
      <c r="SIK22" s="8"/>
      <c r="SIL22" s="8"/>
      <c r="SIM22" s="8"/>
      <c r="SIN22" s="8"/>
      <c r="SIO22" s="9"/>
      <c r="SIP22" s="9"/>
      <c r="SIQ22" s="8"/>
      <c r="SIR22" s="9"/>
      <c r="SIS22" s="8"/>
      <c r="SIT22" s="9"/>
      <c r="SIU22" s="9"/>
      <c r="SIV22" s="8"/>
      <c r="SIW22" s="8"/>
      <c r="SIX22" s="8"/>
      <c r="SIY22" s="8"/>
      <c r="SIZ22" s="9"/>
      <c r="SJA22" s="9"/>
      <c r="SJB22" s="8"/>
      <c r="SJC22" s="9"/>
      <c r="SJD22" s="8"/>
      <c r="SJE22" s="9"/>
      <c r="SJF22" s="9"/>
      <c r="SJG22" s="8"/>
      <c r="SJH22" s="8"/>
      <c r="SJI22" s="8"/>
      <c r="SJJ22" s="8"/>
      <c r="SJK22" s="9"/>
      <c r="SJL22" s="9"/>
      <c r="SJM22" s="8"/>
      <c r="SJN22" s="9"/>
      <c r="SJO22" s="8"/>
      <c r="SJP22" s="9"/>
      <c r="SJQ22" s="9"/>
      <c r="SJR22" s="8"/>
      <c r="SJS22" s="8"/>
      <c r="SJT22" s="8"/>
      <c r="SJU22" s="8"/>
      <c r="SJV22" s="9"/>
      <c r="SJW22" s="9"/>
      <c r="SJX22" s="8"/>
      <c r="SJY22" s="9"/>
      <c r="SJZ22" s="8"/>
      <c r="SKA22" s="9"/>
      <c r="SKB22" s="9"/>
      <c r="SKC22" s="8"/>
      <c r="SKD22" s="8"/>
      <c r="SKE22" s="8"/>
      <c r="SKF22" s="8"/>
      <c r="SKG22" s="9"/>
      <c r="SKH22" s="9"/>
      <c r="SKI22" s="8"/>
      <c r="SKJ22" s="9"/>
      <c r="SKK22" s="8"/>
      <c r="SKL22" s="9"/>
      <c r="SKM22" s="9"/>
      <c r="SKN22" s="8"/>
      <c r="SKO22" s="8"/>
      <c r="SKP22" s="8"/>
      <c r="SKQ22" s="8"/>
      <c r="SKR22" s="9"/>
      <c r="SKS22" s="9"/>
      <c r="SKT22" s="8"/>
      <c r="SKU22" s="9"/>
      <c r="SKV22" s="8"/>
      <c r="SKW22" s="9"/>
      <c r="SKX22" s="9"/>
      <c r="SKY22" s="8"/>
      <c r="SKZ22" s="8"/>
      <c r="SLA22" s="8"/>
      <c r="SLB22" s="8"/>
      <c r="SLC22" s="9"/>
      <c r="SLD22" s="9"/>
      <c r="SLE22" s="8"/>
      <c r="SLF22" s="9"/>
      <c r="SLG22" s="8"/>
      <c r="SLH22" s="9"/>
      <c r="SLI22" s="9"/>
      <c r="SLJ22" s="8"/>
      <c r="SLK22" s="8"/>
      <c r="SLL22" s="8"/>
      <c r="SLM22" s="8"/>
      <c r="SLN22" s="9"/>
      <c r="SLO22" s="9"/>
      <c r="SLP22" s="8"/>
      <c r="SLQ22" s="9"/>
      <c r="SLR22" s="8"/>
      <c r="SLS22" s="9"/>
      <c r="SLT22" s="9"/>
      <c r="SLU22" s="8"/>
      <c r="SLV22" s="8"/>
      <c r="SLW22" s="8"/>
      <c r="SLX22" s="8"/>
      <c r="SLY22" s="9"/>
      <c r="SLZ22" s="9"/>
      <c r="SMA22" s="8"/>
      <c r="SMB22" s="9"/>
      <c r="SMC22" s="8"/>
      <c r="SMD22" s="9"/>
      <c r="SME22" s="9"/>
      <c r="SMF22" s="8"/>
      <c r="SMG22" s="8"/>
      <c r="SMH22" s="8"/>
      <c r="SMI22" s="8"/>
      <c r="SMJ22" s="9"/>
      <c r="SMK22" s="9"/>
      <c r="SML22" s="8"/>
      <c r="SMM22" s="9"/>
      <c r="SMN22" s="8"/>
      <c r="SMO22" s="9"/>
      <c r="SMP22" s="9"/>
      <c r="SMQ22" s="8"/>
      <c r="SMR22" s="8"/>
      <c r="SMS22" s="8"/>
      <c r="SMT22" s="8"/>
      <c r="SMU22" s="9"/>
      <c r="SMV22" s="9"/>
      <c r="SMW22" s="8"/>
      <c r="SMX22" s="9"/>
      <c r="SMY22" s="8"/>
      <c r="SMZ22" s="9"/>
      <c r="SNA22" s="9"/>
      <c r="SNB22" s="8"/>
      <c r="SNC22" s="8"/>
      <c r="SND22" s="8"/>
      <c r="SNE22" s="8"/>
      <c r="SNF22" s="9"/>
      <c r="SNG22" s="9"/>
      <c r="SNH22" s="8"/>
      <c r="SNI22" s="9"/>
      <c r="SNJ22" s="8"/>
      <c r="SNK22" s="9"/>
      <c r="SNL22" s="9"/>
      <c r="SNM22" s="8"/>
      <c r="SNN22" s="8"/>
      <c r="SNO22" s="8"/>
      <c r="SNP22" s="8"/>
      <c r="SNQ22" s="9"/>
      <c r="SNR22" s="9"/>
      <c r="SNS22" s="8"/>
      <c r="SNT22" s="9"/>
      <c r="SNU22" s="8"/>
      <c r="SNV22" s="9"/>
      <c r="SNW22" s="9"/>
      <c r="SNX22" s="8"/>
      <c r="SNY22" s="8"/>
      <c r="SNZ22" s="8"/>
      <c r="SOA22" s="8"/>
      <c r="SOB22" s="9"/>
      <c r="SOC22" s="9"/>
      <c r="SOD22" s="8"/>
      <c r="SOE22" s="9"/>
      <c r="SOF22" s="8"/>
      <c r="SOG22" s="9"/>
      <c r="SOH22" s="9"/>
      <c r="SOI22" s="8"/>
      <c r="SOJ22" s="8"/>
      <c r="SOK22" s="8"/>
      <c r="SOL22" s="8"/>
      <c r="SOM22" s="9"/>
      <c r="SON22" s="9"/>
      <c r="SOO22" s="8"/>
      <c r="SOP22" s="9"/>
      <c r="SOQ22" s="8"/>
      <c r="SOR22" s="9"/>
      <c r="SOS22" s="9"/>
      <c r="SOT22" s="8"/>
      <c r="SOU22" s="8"/>
      <c r="SOV22" s="8"/>
      <c r="SOW22" s="8"/>
      <c r="SOX22" s="9"/>
      <c r="SOY22" s="9"/>
      <c r="SOZ22" s="8"/>
      <c r="SPA22" s="9"/>
      <c r="SPB22" s="8"/>
      <c r="SPC22" s="9"/>
      <c r="SPD22" s="9"/>
      <c r="SPE22" s="8"/>
      <c r="SPF22" s="8"/>
      <c r="SPG22" s="8"/>
      <c r="SPH22" s="8"/>
      <c r="SPI22" s="9"/>
      <c r="SPJ22" s="9"/>
      <c r="SPK22" s="8"/>
      <c r="SPL22" s="9"/>
      <c r="SPM22" s="8"/>
      <c r="SPN22" s="9"/>
      <c r="SPO22" s="9"/>
      <c r="SPP22" s="8"/>
      <c r="SPQ22" s="8"/>
      <c r="SPR22" s="8"/>
      <c r="SPS22" s="8"/>
      <c r="SPT22" s="9"/>
      <c r="SPU22" s="9"/>
      <c r="SPV22" s="8"/>
      <c r="SPW22" s="9"/>
      <c r="SPX22" s="8"/>
      <c r="SPY22" s="9"/>
      <c r="SPZ22" s="9"/>
      <c r="SQA22" s="8"/>
      <c r="SQB22" s="8"/>
      <c r="SQC22" s="8"/>
      <c r="SQD22" s="8"/>
      <c r="SQE22" s="9"/>
      <c r="SQF22" s="9"/>
      <c r="SQG22" s="8"/>
      <c r="SQH22" s="9"/>
      <c r="SQI22" s="8"/>
      <c r="SQJ22" s="9"/>
      <c r="SQK22" s="9"/>
      <c r="SQL22" s="8"/>
      <c r="SQM22" s="8"/>
      <c r="SQN22" s="8"/>
      <c r="SQO22" s="8"/>
      <c r="SQP22" s="9"/>
      <c r="SQQ22" s="9"/>
      <c r="SQR22" s="8"/>
      <c r="SQS22" s="9"/>
      <c r="SQT22" s="8"/>
      <c r="SQU22" s="9"/>
      <c r="SQV22" s="9"/>
      <c r="SQW22" s="8"/>
      <c r="SQX22" s="8"/>
      <c r="SQY22" s="8"/>
      <c r="SQZ22" s="8"/>
      <c r="SRA22" s="9"/>
      <c r="SRB22" s="9"/>
      <c r="SRC22" s="8"/>
      <c r="SRD22" s="9"/>
      <c r="SRE22" s="8"/>
      <c r="SRF22" s="9"/>
      <c r="SRG22" s="9"/>
      <c r="SRH22" s="8"/>
      <c r="SRI22" s="8"/>
      <c r="SRJ22" s="8"/>
      <c r="SRK22" s="8"/>
      <c r="SRL22" s="9"/>
      <c r="SRM22" s="9"/>
      <c r="SRN22" s="8"/>
      <c r="SRO22" s="9"/>
      <c r="SRP22" s="8"/>
      <c r="SRQ22" s="9"/>
      <c r="SRR22" s="9"/>
      <c r="SRS22" s="8"/>
      <c r="SRT22" s="8"/>
      <c r="SRU22" s="8"/>
      <c r="SRV22" s="8"/>
      <c r="SRW22" s="9"/>
      <c r="SRX22" s="9"/>
      <c r="SRY22" s="8"/>
      <c r="SRZ22" s="9"/>
      <c r="SSA22" s="8"/>
      <c r="SSB22" s="9"/>
      <c r="SSC22" s="9"/>
      <c r="SSD22" s="8"/>
      <c r="SSE22" s="8"/>
      <c r="SSF22" s="8"/>
      <c r="SSG22" s="8"/>
      <c r="SSH22" s="9"/>
      <c r="SSI22" s="9"/>
      <c r="SSJ22" s="8"/>
      <c r="SSK22" s="9"/>
      <c r="SSL22" s="8"/>
      <c r="SSM22" s="9"/>
      <c r="SSN22" s="9"/>
      <c r="SSO22" s="8"/>
      <c r="SSP22" s="8"/>
      <c r="SSQ22" s="8"/>
      <c r="SSR22" s="8"/>
      <c r="SSS22" s="9"/>
      <c r="SST22" s="9"/>
      <c r="SSU22" s="8"/>
      <c r="SSV22" s="9"/>
      <c r="SSW22" s="8"/>
      <c r="SSX22" s="9"/>
      <c r="SSY22" s="9"/>
      <c r="SSZ22" s="8"/>
      <c r="STA22" s="8"/>
      <c r="STB22" s="8"/>
      <c r="STC22" s="8"/>
      <c r="STD22" s="9"/>
      <c r="STE22" s="9"/>
      <c r="STF22" s="8"/>
      <c r="STG22" s="9"/>
      <c r="STH22" s="8"/>
      <c r="STI22" s="9"/>
      <c r="STJ22" s="9"/>
      <c r="STK22" s="8"/>
      <c r="STL22" s="8"/>
      <c r="STM22" s="8"/>
      <c r="STN22" s="8"/>
      <c r="STO22" s="9"/>
      <c r="STP22" s="9"/>
      <c r="STQ22" s="8"/>
      <c r="STR22" s="9"/>
      <c r="STS22" s="8"/>
      <c r="STT22" s="9"/>
      <c r="STU22" s="9"/>
      <c r="STV22" s="8"/>
      <c r="STW22" s="8"/>
      <c r="STX22" s="8"/>
      <c r="STY22" s="8"/>
      <c r="STZ22" s="9"/>
      <c r="SUA22" s="9"/>
      <c r="SUB22" s="8"/>
      <c r="SUC22" s="9"/>
      <c r="SUD22" s="8"/>
      <c r="SUE22" s="9"/>
      <c r="SUF22" s="9"/>
      <c r="SUG22" s="8"/>
      <c r="SUH22" s="8"/>
      <c r="SUI22" s="8"/>
      <c r="SUJ22" s="8"/>
      <c r="SUK22" s="9"/>
      <c r="SUL22" s="9"/>
      <c r="SUM22" s="8"/>
      <c r="SUN22" s="9"/>
      <c r="SUO22" s="8"/>
      <c r="SUP22" s="9"/>
      <c r="SUQ22" s="9"/>
      <c r="SUR22" s="8"/>
      <c r="SUS22" s="8"/>
      <c r="SUT22" s="8"/>
      <c r="SUU22" s="8"/>
      <c r="SUV22" s="9"/>
      <c r="SUW22" s="9"/>
      <c r="SUX22" s="8"/>
      <c r="SUY22" s="9"/>
      <c r="SUZ22" s="8"/>
      <c r="SVA22" s="9"/>
      <c r="SVB22" s="9"/>
      <c r="SVC22" s="8"/>
      <c r="SVD22" s="8"/>
      <c r="SVE22" s="8"/>
      <c r="SVF22" s="8"/>
      <c r="SVG22" s="9"/>
      <c r="SVH22" s="9"/>
      <c r="SVI22" s="8"/>
      <c r="SVJ22" s="9"/>
      <c r="SVK22" s="8"/>
      <c r="SVL22" s="9"/>
      <c r="SVM22" s="9"/>
      <c r="SVN22" s="8"/>
      <c r="SVO22" s="8"/>
      <c r="SVP22" s="8"/>
      <c r="SVQ22" s="8"/>
      <c r="SVR22" s="9"/>
      <c r="SVS22" s="9"/>
      <c r="SVT22" s="8"/>
      <c r="SVU22" s="9"/>
      <c r="SVV22" s="8"/>
      <c r="SVW22" s="9"/>
      <c r="SVX22" s="9"/>
      <c r="SVY22" s="8"/>
      <c r="SVZ22" s="8"/>
      <c r="SWA22" s="8"/>
      <c r="SWB22" s="8"/>
      <c r="SWC22" s="9"/>
      <c r="SWD22" s="9"/>
      <c r="SWE22" s="8"/>
      <c r="SWF22" s="9"/>
      <c r="SWG22" s="8"/>
      <c r="SWH22" s="9"/>
      <c r="SWI22" s="9"/>
      <c r="SWJ22" s="8"/>
      <c r="SWK22" s="8"/>
      <c r="SWL22" s="8"/>
      <c r="SWM22" s="8"/>
      <c r="SWN22" s="9"/>
      <c r="SWO22" s="9"/>
      <c r="SWP22" s="8"/>
      <c r="SWQ22" s="9"/>
      <c r="SWR22" s="8"/>
      <c r="SWS22" s="9"/>
      <c r="SWT22" s="9"/>
      <c r="SWU22" s="8"/>
      <c r="SWV22" s="8"/>
      <c r="SWW22" s="8"/>
      <c r="SWX22" s="8"/>
      <c r="SWY22" s="9"/>
      <c r="SWZ22" s="9"/>
      <c r="SXA22" s="8"/>
      <c r="SXB22" s="9"/>
      <c r="SXC22" s="8"/>
      <c r="SXD22" s="9"/>
      <c r="SXE22" s="9"/>
      <c r="SXF22" s="8"/>
      <c r="SXG22" s="8"/>
      <c r="SXH22" s="8"/>
      <c r="SXI22" s="8"/>
      <c r="SXJ22" s="9"/>
      <c r="SXK22" s="9"/>
      <c r="SXL22" s="8"/>
      <c r="SXM22" s="9"/>
      <c r="SXN22" s="8"/>
      <c r="SXO22" s="9"/>
      <c r="SXP22" s="9"/>
      <c r="SXQ22" s="8"/>
      <c r="SXR22" s="8"/>
      <c r="SXS22" s="8"/>
      <c r="SXT22" s="8"/>
      <c r="SXU22" s="9"/>
      <c r="SXV22" s="9"/>
      <c r="SXW22" s="8"/>
      <c r="SXX22" s="9"/>
      <c r="SXY22" s="8"/>
      <c r="SXZ22" s="9"/>
      <c r="SYA22" s="9"/>
      <c r="SYB22" s="8"/>
      <c r="SYC22" s="8"/>
      <c r="SYD22" s="8"/>
      <c r="SYE22" s="8"/>
      <c r="SYF22" s="9"/>
      <c r="SYG22" s="9"/>
      <c r="SYH22" s="8"/>
      <c r="SYI22" s="9"/>
      <c r="SYJ22" s="8"/>
      <c r="SYK22" s="9"/>
      <c r="SYL22" s="9"/>
      <c r="SYM22" s="8"/>
      <c r="SYN22" s="8"/>
      <c r="SYO22" s="8"/>
      <c r="SYP22" s="8"/>
      <c r="SYQ22" s="9"/>
      <c r="SYR22" s="9"/>
      <c r="SYS22" s="8"/>
      <c r="SYT22" s="9"/>
      <c r="SYU22" s="8"/>
      <c r="SYV22" s="9"/>
      <c r="SYW22" s="9"/>
      <c r="SYX22" s="8"/>
      <c r="SYY22" s="8"/>
      <c r="SYZ22" s="8"/>
      <c r="SZA22" s="8"/>
      <c r="SZB22" s="9"/>
      <c r="SZC22" s="9"/>
      <c r="SZD22" s="8"/>
      <c r="SZE22" s="9"/>
      <c r="SZF22" s="8"/>
      <c r="SZG22" s="9"/>
      <c r="SZH22" s="9"/>
      <c r="SZI22" s="8"/>
      <c r="SZJ22" s="8"/>
      <c r="SZK22" s="8"/>
      <c r="SZL22" s="8"/>
      <c r="SZM22" s="9"/>
      <c r="SZN22" s="9"/>
      <c r="SZO22" s="8"/>
      <c r="SZP22" s="9"/>
      <c r="SZQ22" s="8"/>
      <c r="SZR22" s="9"/>
      <c r="SZS22" s="9"/>
      <c r="SZT22" s="8"/>
      <c r="SZU22" s="8"/>
      <c r="SZV22" s="8"/>
      <c r="SZW22" s="8"/>
      <c r="SZX22" s="9"/>
      <c r="SZY22" s="9"/>
      <c r="SZZ22" s="8"/>
      <c r="TAA22" s="9"/>
      <c r="TAB22" s="8"/>
      <c r="TAC22" s="9"/>
      <c r="TAD22" s="9"/>
      <c r="TAE22" s="8"/>
      <c r="TAF22" s="8"/>
      <c r="TAG22" s="8"/>
      <c r="TAH22" s="8"/>
      <c r="TAI22" s="9"/>
      <c r="TAJ22" s="9"/>
      <c r="TAK22" s="8"/>
      <c r="TAL22" s="9"/>
      <c r="TAM22" s="8"/>
      <c r="TAN22" s="9"/>
      <c r="TAO22" s="9"/>
      <c r="TAP22" s="8"/>
      <c r="TAQ22" s="8"/>
      <c r="TAR22" s="8"/>
      <c r="TAS22" s="8"/>
      <c r="TAT22" s="9"/>
      <c r="TAU22" s="9"/>
      <c r="TAV22" s="8"/>
      <c r="TAW22" s="9"/>
      <c r="TAX22" s="8"/>
      <c r="TAY22" s="9"/>
      <c r="TAZ22" s="9"/>
      <c r="TBA22" s="8"/>
      <c r="TBB22" s="8"/>
      <c r="TBC22" s="8"/>
      <c r="TBD22" s="8"/>
      <c r="TBE22" s="9"/>
      <c r="TBF22" s="9"/>
      <c r="TBG22" s="8"/>
      <c r="TBH22" s="9"/>
      <c r="TBI22" s="8"/>
      <c r="TBJ22" s="9"/>
      <c r="TBK22" s="9"/>
      <c r="TBL22" s="8"/>
      <c r="TBM22" s="8"/>
      <c r="TBN22" s="8"/>
      <c r="TBO22" s="8"/>
      <c r="TBP22" s="9"/>
      <c r="TBQ22" s="9"/>
      <c r="TBR22" s="8"/>
      <c r="TBS22" s="9"/>
      <c r="TBT22" s="8"/>
      <c r="TBU22" s="9"/>
      <c r="TBV22" s="9"/>
      <c r="TBW22" s="8"/>
      <c r="TBX22" s="8"/>
      <c r="TBY22" s="8"/>
      <c r="TBZ22" s="8"/>
      <c r="TCA22" s="9"/>
      <c r="TCB22" s="9"/>
      <c r="TCC22" s="8"/>
      <c r="TCD22" s="9"/>
      <c r="TCE22" s="8"/>
      <c r="TCF22" s="9"/>
      <c r="TCG22" s="9"/>
      <c r="TCH22" s="8"/>
      <c r="TCI22" s="8"/>
      <c r="TCJ22" s="8"/>
      <c r="TCK22" s="8"/>
      <c r="TCL22" s="9"/>
      <c r="TCM22" s="9"/>
      <c r="TCN22" s="8"/>
      <c r="TCO22" s="9"/>
      <c r="TCP22" s="8"/>
      <c r="TCQ22" s="9"/>
      <c r="TCR22" s="9"/>
      <c r="TCS22" s="8"/>
      <c r="TCT22" s="8"/>
      <c r="TCU22" s="8"/>
      <c r="TCV22" s="8"/>
      <c r="TCW22" s="9"/>
      <c r="TCX22" s="9"/>
      <c r="TCY22" s="8"/>
      <c r="TCZ22" s="9"/>
      <c r="TDA22" s="8"/>
      <c r="TDB22" s="9"/>
      <c r="TDC22" s="9"/>
      <c r="TDD22" s="8"/>
      <c r="TDE22" s="8"/>
      <c r="TDF22" s="8"/>
      <c r="TDG22" s="8"/>
      <c r="TDH22" s="9"/>
      <c r="TDI22" s="9"/>
      <c r="TDJ22" s="8"/>
      <c r="TDK22" s="9"/>
      <c r="TDL22" s="8"/>
      <c r="TDM22" s="9"/>
      <c r="TDN22" s="9"/>
      <c r="TDO22" s="8"/>
      <c r="TDP22" s="8"/>
      <c r="TDQ22" s="8"/>
      <c r="TDR22" s="8"/>
      <c r="TDS22" s="9"/>
      <c r="TDT22" s="9"/>
      <c r="TDU22" s="8"/>
      <c r="TDV22" s="9"/>
      <c r="TDW22" s="8"/>
      <c r="TDX22" s="9"/>
      <c r="TDY22" s="9"/>
      <c r="TDZ22" s="8"/>
      <c r="TEA22" s="8"/>
      <c r="TEB22" s="8"/>
      <c r="TEC22" s="8"/>
      <c r="TED22" s="9"/>
      <c r="TEE22" s="9"/>
      <c r="TEF22" s="8"/>
      <c r="TEG22" s="9"/>
      <c r="TEH22" s="8"/>
      <c r="TEI22" s="9"/>
      <c r="TEJ22" s="9"/>
      <c r="TEK22" s="8"/>
      <c r="TEL22" s="8"/>
      <c r="TEM22" s="8"/>
      <c r="TEN22" s="8"/>
      <c r="TEO22" s="9"/>
      <c r="TEP22" s="9"/>
      <c r="TEQ22" s="8"/>
      <c r="TER22" s="9"/>
      <c r="TES22" s="8"/>
      <c r="TET22" s="9"/>
      <c r="TEU22" s="9"/>
      <c r="TEV22" s="8"/>
      <c r="TEW22" s="8"/>
      <c r="TEX22" s="8"/>
      <c r="TEY22" s="8"/>
      <c r="TEZ22" s="9"/>
      <c r="TFA22" s="9"/>
      <c r="TFB22" s="8"/>
      <c r="TFC22" s="9"/>
      <c r="TFD22" s="8"/>
      <c r="TFE22" s="9"/>
      <c r="TFF22" s="9"/>
      <c r="TFG22" s="8"/>
      <c r="TFH22" s="8"/>
      <c r="TFI22" s="8"/>
      <c r="TFJ22" s="8"/>
      <c r="TFK22" s="9"/>
      <c r="TFL22" s="9"/>
      <c r="TFM22" s="8"/>
      <c r="TFN22" s="9"/>
      <c r="TFO22" s="8"/>
      <c r="TFP22" s="9"/>
      <c r="TFQ22" s="9"/>
      <c r="TFR22" s="8"/>
      <c r="TFS22" s="8"/>
      <c r="TFT22" s="8"/>
      <c r="TFU22" s="8"/>
      <c r="TFV22" s="9"/>
      <c r="TFW22" s="9"/>
      <c r="TFX22" s="8"/>
      <c r="TFY22" s="9"/>
      <c r="TFZ22" s="8"/>
      <c r="TGA22" s="9"/>
      <c r="TGB22" s="9"/>
      <c r="TGC22" s="8"/>
      <c r="TGD22" s="8"/>
      <c r="TGE22" s="8"/>
      <c r="TGF22" s="8"/>
      <c r="TGG22" s="9"/>
      <c r="TGH22" s="9"/>
      <c r="TGI22" s="8"/>
      <c r="TGJ22" s="9"/>
      <c r="TGK22" s="8"/>
      <c r="TGL22" s="9"/>
      <c r="TGM22" s="9"/>
      <c r="TGN22" s="8"/>
      <c r="TGO22" s="8"/>
      <c r="TGP22" s="8"/>
      <c r="TGQ22" s="8"/>
      <c r="TGR22" s="9"/>
      <c r="TGS22" s="9"/>
      <c r="TGT22" s="8"/>
      <c r="TGU22" s="9"/>
      <c r="TGV22" s="8"/>
      <c r="TGW22" s="9"/>
      <c r="TGX22" s="9"/>
      <c r="TGY22" s="8"/>
      <c r="TGZ22" s="8"/>
      <c r="THA22" s="8"/>
      <c r="THB22" s="8"/>
      <c r="THC22" s="9"/>
      <c r="THD22" s="9"/>
      <c r="THE22" s="8"/>
      <c r="THF22" s="9"/>
      <c r="THG22" s="8"/>
      <c r="THH22" s="9"/>
      <c r="THI22" s="9"/>
      <c r="THJ22" s="8"/>
      <c r="THK22" s="8"/>
      <c r="THL22" s="8"/>
      <c r="THM22" s="8"/>
      <c r="THN22" s="9"/>
      <c r="THO22" s="9"/>
      <c r="THP22" s="8"/>
      <c r="THQ22" s="9"/>
      <c r="THR22" s="8"/>
      <c r="THS22" s="9"/>
      <c r="THT22" s="9"/>
      <c r="THU22" s="8"/>
      <c r="THV22" s="8"/>
      <c r="THW22" s="8"/>
      <c r="THX22" s="8"/>
      <c r="THY22" s="9"/>
      <c r="THZ22" s="9"/>
      <c r="TIA22" s="8"/>
      <c r="TIB22" s="9"/>
      <c r="TIC22" s="8"/>
      <c r="TID22" s="9"/>
      <c r="TIE22" s="9"/>
      <c r="TIF22" s="8"/>
      <c r="TIG22" s="8"/>
      <c r="TIH22" s="8"/>
      <c r="TII22" s="8"/>
      <c r="TIJ22" s="9"/>
      <c r="TIK22" s="9"/>
      <c r="TIL22" s="8"/>
      <c r="TIM22" s="9"/>
      <c r="TIN22" s="8"/>
      <c r="TIO22" s="9"/>
      <c r="TIP22" s="9"/>
      <c r="TIQ22" s="8"/>
      <c r="TIR22" s="8"/>
      <c r="TIS22" s="8"/>
      <c r="TIT22" s="8"/>
      <c r="TIU22" s="9"/>
      <c r="TIV22" s="9"/>
      <c r="TIW22" s="8"/>
      <c r="TIX22" s="9"/>
      <c r="TIY22" s="8"/>
      <c r="TIZ22" s="9"/>
      <c r="TJA22" s="9"/>
      <c r="TJB22" s="8"/>
      <c r="TJC22" s="8"/>
      <c r="TJD22" s="8"/>
      <c r="TJE22" s="8"/>
      <c r="TJF22" s="9"/>
      <c r="TJG22" s="9"/>
      <c r="TJH22" s="8"/>
      <c r="TJI22" s="9"/>
      <c r="TJJ22" s="8"/>
      <c r="TJK22" s="9"/>
      <c r="TJL22" s="9"/>
      <c r="TJM22" s="8"/>
      <c r="TJN22" s="8"/>
      <c r="TJO22" s="8"/>
      <c r="TJP22" s="8"/>
      <c r="TJQ22" s="9"/>
      <c r="TJR22" s="9"/>
      <c r="TJS22" s="8"/>
      <c r="TJT22" s="9"/>
      <c r="TJU22" s="8"/>
      <c r="TJV22" s="9"/>
      <c r="TJW22" s="9"/>
      <c r="TJX22" s="8"/>
      <c r="TJY22" s="8"/>
      <c r="TJZ22" s="8"/>
      <c r="TKA22" s="8"/>
      <c r="TKB22" s="9"/>
      <c r="TKC22" s="9"/>
      <c r="TKD22" s="8"/>
      <c r="TKE22" s="9"/>
      <c r="TKF22" s="8"/>
      <c r="TKG22" s="9"/>
      <c r="TKH22" s="9"/>
      <c r="TKI22" s="8"/>
      <c r="TKJ22" s="8"/>
      <c r="TKK22" s="8"/>
      <c r="TKL22" s="8"/>
      <c r="TKM22" s="9"/>
      <c r="TKN22" s="9"/>
      <c r="TKO22" s="8"/>
      <c r="TKP22" s="9"/>
      <c r="TKQ22" s="8"/>
      <c r="TKR22" s="9"/>
      <c r="TKS22" s="9"/>
      <c r="TKT22" s="8"/>
      <c r="TKU22" s="8"/>
      <c r="TKV22" s="8"/>
      <c r="TKW22" s="8"/>
      <c r="TKX22" s="9"/>
      <c r="TKY22" s="9"/>
      <c r="TKZ22" s="8"/>
      <c r="TLA22" s="9"/>
      <c r="TLB22" s="8"/>
      <c r="TLC22" s="9"/>
      <c r="TLD22" s="9"/>
      <c r="TLE22" s="8"/>
      <c r="TLF22" s="8"/>
      <c r="TLG22" s="8"/>
      <c r="TLH22" s="8"/>
      <c r="TLI22" s="9"/>
      <c r="TLJ22" s="9"/>
      <c r="TLK22" s="8"/>
      <c r="TLL22" s="9"/>
      <c r="TLM22" s="8"/>
      <c r="TLN22" s="9"/>
      <c r="TLO22" s="9"/>
      <c r="TLP22" s="8"/>
      <c r="TLQ22" s="8"/>
      <c r="TLR22" s="8"/>
      <c r="TLS22" s="8"/>
      <c r="TLT22" s="9"/>
      <c r="TLU22" s="9"/>
      <c r="TLV22" s="8"/>
      <c r="TLW22" s="9"/>
      <c r="TLX22" s="8"/>
      <c r="TLY22" s="9"/>
      <c r="TLZ22" s="9"/>
      <c r="TMA22" s="8"/>
      <c r="TMB22" s="8"/>
      <c r="TMC22" s="8"/>
      <c r="TMD22" s="8"/>
      <c r="TME22" s="9"/>
      <c r="TMF22" s="9"/>
      <c r="TMG22" s="8"/>
      <c r="TMH22" s="9"/>
      <c r="TMI22" s="8"/>
      <c r="TMJ22" s="9"/>
      <c r="TMK22" s="9"/>
      <c r="TML22" s="8"/>
      <c r="TMM22" s="8"/>
      <c r="TMN22" s="8"/>
      <c r="TMO22" s="8"/>
      <c r="TMP22" s="9"/>
      <c r="TMQ22" s="9"/>
      <c r="TMR22" s="8"/>
      <c r="TMS22" s="9"/>
      <c r="TMT22" s="8"/>
      <c r="TMU22" s="9"/>
      <c r="TMV22" s="9"/>
      <c r="TMW22" s="8"/>
      <c r="TMX22" s="8"/>
      <c r="TMY22" s="8"/>
      <c r="TMZ22" s="8"/>
      <c r="TNA22" s="9"/>
      <c r="TNB22" s="9"/>
      <c r="TNC22" s="8"/>
      <c r="TND22" s="9"/>
      <c r="TNE22" s="8"/>
      <c r="TNF22" s="9"/>
      <c r="TNG22" s="9"/>
      <c r="TNH22" s="8"/>
      <c r="TNI22" s="8"/>
      <c r="TNJ22" s="8"/>
      <c r="TNK22" s="8"/>
      <c r="TNL22" s="9"/>
      <c r="TNM22" s="9"/>
      <c r="TNN22" s="8"/>
      <c r="TNO22" s="9"/>
      <c r="TNP22" s="8"/>
      <c r="TNQ22" s="9"/>
      <c r="TNR22" s="9"/>
      <c r="TNS22" s="8"/>
      <c r="TNT22" s="8"/>
      <c r="TNU22" s="8"/>
      <c r="TNV22" s="8"/>
      <c r="TNW22" s="9"/>
      <c r="TNX22" s="9"/>
      <c r="TNY22" s="8"/>
      <c r="TNZ22" s="9"/>
      <c r="TOA22" s="8"/>
      <c r="TOB22" s="9"/>
      <c r="TOC22" s="9"/>
      <c r="TOD22" s="8"/>
      <c r="TOE22" s="8"/>
      <c r="TOF22" s="8"/>
      <c r="TOG22" s="8"/>
      <c r="TOH22" s="9"/>
      <c r="TOI22" s="9"/>
      <c r="TOJ22" s="8"/>
      <c r="TOK22" s="9"/>
      <c r="TOL22" s="8"/>
      <c r="TOM22" s="9"/>
      <c r="TON22" s="9"/>
      <c r="TOO22" s="8"/>
      <c r="TOP22" s="8"/>
      <c r="TOQ22" s="8"/>
      <c r="TOR22" s="8"/>
      <c r="TOS22" s="9"/>
      <c r="TOT22" s="9"/>
      <c r="TOU22" s="8"/>
      <c r="TOV22" s="9"/>
      <c r="TOW22" s="8"/>
      <c r="TOX22" s="9"/>
      <c r="TOY22" s="9"/>
      <c r="TOZ22" s="8"/>
      <c r="TPA22" s="8"/>
      <c r="TPB22" s="8"/>
      <c r="TPC22" s="8"/>
      <c r="TPD22" s="9"/>
      <c r="TPE22" s="9"/>
      <c r="TPF22" s="8"/>
      <c r="TPG22" s="9"/>
      <c r="TPH22" s="8"/>
      <c r="TPI22" s="9"/>
      <c r="TPJ22" s="9"/>
      <c r="TPK22" s="8"/>
      <c r="TPL22" s="8"/>
      <c r="TPM22" s="8"/>
      <c r="TPN22" s="8"/>
      <c r="TPO22" s="9"/>
      <c r="TPP22" s="9"/>
      <c r="TPQ22" s="8"/>
      <c r="TPR22" s="9"/>
      <c r="TPS22" s="8"/>
      <c r="TPT22" s="9"/>
      <c r="TPU22" s="9"/>
      <c r="TPV22" s="8"/>
      <c r="TPW22" s="8"/>
      <c r="TPX22" s="8"/>
      <c r="TPY22" s="8"/>
      <c r="TPZ22" s="9"/>
      <c r="TQA22" s="9"/>
      <c r="TQB22" s="8"/>
      <c r="TQC22" s="9"/>
      <c r="TQD22" s="8"/>
      <c r="TQE22" s="9"/>
      <c r="TQF22" s="9"/>
      <c r="TQG22" s="8"/>
      <c r="TQH22" s="8"/>
      <c r="TQI22" s="8"/>
      <c r="TQJ22" s="8"/>
      <c r="TQK22" s="9"/>
      <c r="TQL22" s="9"/>
      <c r="TQM22" s="8"/>
      <c r="TQN22" s="9"/>
      <c r="TQO22" s="8"/>
      <c r="TQP22" s="9"/>
      <c r="TQQ22" s="9"/>
      <c r="TQR22" s="8"/>
      <c r="TQS22" s="8"/>
      <c r="TQT22" s="8"/>
      <c r="TQU22" s="8"/>
      <c r="TQV22" s="9"/>
      <c r="TQW22" s="9"/>
      <c r="TQX22" s="8"/>
      <c r="TQY22" s="9"/>
      <c r="TQZ22" s="8"/>
      <c r="TRA22" s="9"/>
      <c r="TRB22" s="9"/>
      <c r="TRC22" s="8"/>
      <c r="TRD22" s="8"/>
      <c r="TRE22" s="8"/>
      <c r="TRF22" s="8"/>
      <c r="TRG22" s="9"/>
      <c r="TRH22" s="9"/>
      <c r="TRI22" s="8"/>
      <c r="TRJ22" s="9"/>
      <c r="TRK22" s="8"/>
      <c r="TRL22" s="9"/>
      <c r="TRM22" s="9"/>
      <c r="TRN22" s="8"/>
      <c r="TRO22" s="8"/>
      <c r="TRP22" s="8"/>
      <c r="TRQ22" s="8"/>
      <c r="TRR22" s="9"/>
      <c r="TRS22" s="9"/>
      <c r="TRT22" s="8"/>
      <c r="TRU22" s="9"/>
      <c r="TRV22" s="8"/>
      <c r="TRW22" s="9"/>
      <c r="TRX22" s="9"/>
      <c r="TRY22" s="8"/>
      <c r="TRZ22" s="8"/>
      <c r="TSA22" s="8"/>
      <c r="TSB22" s="8"/>
      <c r="TSC22" s="9"/>
      <c r="TSD22" s="9"/>
      <c r="TSE22" s="8"/>
      <c r="TSF22" s="9"/>
      <c r="TSG22" s="8"/>
      <c r="TSH22" s="9"/>
      <c r="TSI22" s="9"/>
      <c r="TSJ22" s="8"/>
      <c r="TSK22" s="8"/>
      <c r="TSL22" s="8"/>
      <c r="TSM22" s="8"/>
      <c r="TSN22" s="9"/>
      <c r="TSO22" s="9"/>
      <c r="TSP22" s="8"/>
      <c r="TSQ22" s="9"/>
      <c r="TSR22" s="8"/>
      <c r="TSS22" s="9"/>
      <c r="TST22" s="9"/>
      <c r="TSU22" s="8"/>
      <c r="TSV22" s="8"/>
      <c r="TSW22" s="8"/>
      <c r="TSX22" s="8"/>
      <c r="TSY22" s="9"/>
      <c r="TSZ22" s="9"/>
      <c r="TTA22" s="8"/>
      <c r="TTB22" s="9"/>
      <c r="TTC22" s="8"/>
      <c r="TTD22" s="9"/>
      <c r="TTE22" s="9"/>
      <c r="TTF22" s="8"/>
      <c r="TTG22" s="8"/>
      <c r="TTH22" s="8"/>
      <c r="TTI22" s="8"/>
      <c r="TTJ22" s="9"/>
      <c r="TTK22" s="9"/>
      <c r="TTL22" s="8"/>
      <c r="TTM22" s="9"/>
      <c r="TTN22" s="8"/>
      <c r="TTO22" s="9"/>
      <c r="TTP22" s="9"/>
      <c r="TTQ22" s="8"/>
      <c r="TTR22" s="8"/>
      <c r="TTS22" s="8"/>
      <c r="TTT22" s="8"/>
      <c r="TTU22" s="9"/>
      <c r="TTV22" s="9"/>
      <c r="TTW22" s="8"/>
      <c r="TTX22" s="9"/>
      <c r="TTY22" s="8"/>
      <c r="TTZ22" s="9"/>
      <c r="TUA22" s="9"/>
      <c r="TUB22" s="8"/>
      <c r="TUC22" s="8"/>
      <c r="TUD22" s="8"/>
      <c r="TUE22" s="8"/>
      <c r="TUF22" s="9"/>
      <c r="TUG22" s="9"/>
      <c r="TUH22" s="8"/>
      <c r="TUI22" s="9"/>
      <c r="TUJ22" s="8"/>
      <c r="TUK22" s="9"/>
      <c r="TUL22" s="9"/>
      <c r="TUM22" s="8"/>
      <c r="TUN22" s="8"/>
      <c r="TUO22" s="8"/>
      <c r="TUP22" s="8"/>
      <c r="TUQ22" s="9"/>
      <c r="TUR22" s="9"/>
      <c r="TUS22" s="8"/>
      <c r="TUT22" s="9"/>
      <c r="TUU22" s="8"/>
      <c r="TUV22" s="9"/>
      <c r="TUW22" s="9"/>
      <c r="TUX22" s="8"/>
      <c r="TUY22" s="8"/>
      <c r="TUZ22" s="8"/>
      <c r="TVA22" s="8"/>
      <c r="TVB22" s="9"/>
      <c r="TVC22" s="9"/>
      <c r="TVD22" s="8"/>
      <c r="TVE22" s="9"/>
      <c r="TVF22" s="8"/>
      <c r="TVG22" s="9"/>
      <c r="TVH22" s="9"/>
      <c r="TVI22" s="8"/>
      <c r="TVJ22" s="8"/>
      <c r="TVK22" s="8"/>
      <c r="TVL22" s="8"/>
      <c r="TVM22" s="9"/>
      <c r="TVN22" s="9"/>
      <c r="TVO22" s="8"/>
      <c r="TVP22" s="9"/>
      <c r="TVQ22" s="8"/>
      <c r="TVR22" s="9"/>
      <c r="TVS22" s="9"/>
      <c r="TVT22" s="8"/>
      <c r="TVU22" s="8"/>
      <c r="TVV22" s="8"/>
      <c r="TVW22" s="8"/>
      <c r="TVX22" s="9"/>
      <c r="TVY22" s="9"/>
      <c r="TVZ22" s="8"/>
      <c r="TWA22" s="9"/>
      <c r="TWB22" s="8"/>
      <c r="TWC22" s="9"/>
      <c r="TWD22" s="9"/>
      <c r="TWE22" s="8"/>
      <c r="TWF22" s="8"/>
      <c r="TWG22" s="8"/>
      <c r="TWH22" s="8"/>
      <c r="TWI22" s="9"/>
      <c r="TWJ22" s="9"/>
      <c r="TWK22" s="8"/>
      <c r="TWL22" s="9"/>
      <c r="TWM22" s="8"/>
      <c r="TWN22" s="9"/>
      <c r="TWO22" s="9"/>
      <c r="TWP22" s="8"/>
      <c r="TWQ22" s="8"/>
      <c r="TWR22" s="8"/>
      <c r="TWS22" s="8"/>
      <c r="TWT22" s="9"/>
      <c r="TWU22" s="9"/>
      <c r="TWV22" s="8"/>
      <c r="TWW22" s="9"/>
      <c r="TWX22" s="8"/>
      <c r="TWY22" s="9"/>
      <c r="TWZ22" s="9"/>
      <c r="TXA22" s="8"/>
      <c r="TXB22" s="8"/>
      <c r="TXC22" s="8"/>
      <c r="TXD22" s="8"/>
      <c r="TXE22" s="9"/>
      <c r="TXF22" s="9"/>
      <c r="TXG22" s="8"/>
      <c r="TXH22" s="9"/>
      <c r="TXI22" s="8"/>
      <c r="TXJ22" s="9"/>
      <c r="TXK22" s="9"/>
      <c r="TXL22" s="8"/>
      <c r="TXM22" s="8"/>
      <c r="TXN22" s="8"/>
      <c r="TXO22" s="8"/>
      <c r="TXP22" s="9"/>
      <c r="TXQ22" s="9"/>
      <c r="TXR22" s="8"/>
      <c r="TXS22" s="9"/>
      <c r="TXT22" s="8"/>
      <c r="TXU22" s="9"/>
      <c r="TXV22" s="9"/>
      <c r="TXW22" s="8"/>
      <c r="TXX22" s="8"/>
      <c r="TXY22" s="8"/>
      <c r="TXZ22" s="8"/>
      <c r="TYA22" s="9"/>
      <c r="TYB22" s="9"/>
      <c r="TYC22" s="8"/>
      <c r="TYD22" s="9"/>
      <c r="TYE22" s="8"/>
      <c r="TYF22" s="9"/>
      <c r="TYG22" s="9"/>
      <c r="TYH22" s="8"/>
      <c r="TYI22" s="8"/>
      <c r="TYJ22" s="8"/>
      <c r="TYK22" s="8"/>
      <c r="TYL22" s="9"/>
      <c r="TYM22" s="9"/>
      <c r="TYN22" s="8"/>
      <c r="TYO22" s="9"/>
      <c r="TYP22" s="8"/>
      <c r="TYQ22" s="9"/>
      <c r="TYR22" s="9"/>
      <c r="TYS22" s="8"/>
      <c r="TYT22" s="8"/>
      <c r="TYU22" s="8"/>
      <c r="TYV22" s="8"/>
      <c r="TYW22" s="9"/>
      <c r="TYX22" s="9"/>
      <c r="TYY22" s="8"/>
      <c r="TYZ22" s="9"/>
      <c r="TZA22" s="8"/>
      <c r="TZB22" s="9"/>
      <c r="TZC22" s="9"/>
      <c r="TZD22" s="8"/>
      <c r="TZE22" s="8"/>
      <c r="TZF22" s="8"/>
      <c r="TZG22" s="8"/>
      <c r="TZH22" s="9"/>
      <c r="TZI22" s="9"/>
      <c r="TZJ22" s="8"/>
      <c r="TZK22" s="9"/>
      <c r="TZL22" s="8"/>
      <c r="TZM22" s="9"/>
      <c r="TZN22" s="9"/>
      <c r="TZO22" s="8"/>
      <c r="TZP22" s="8"/>
      <c r="TZQ22" s="8"/>
      <c r="TZR22" s="8"/>
      <c r="TZS22" s="9"/>
      <c r="TZT22" s="9"/>
      <c r="TZU22" s="8"/>
      <c r="TZV22" s="9"/>
      <c r="TZW22" s="8"/>
      <c r="TZX22" s="9"/>
      <c r="TZY22" s="9"/>
      <c r="TZZ22" s="8"/>
      <c r="UAA22" s="8"/>
      <c r="UAB22" s="8"/>
      <c r="UAC22" s="8"/>
      <c r="UAD22" s="9"/>
      <c r="UAE22" s="9"/>
      <c r="UAF22" s="8"/>
      <c r="UAG22" s="9"/>
      <c r="UAH22" s="8"/>
      <c r="UAI22" s="9"/>
      <c r="UAJ22" s="9"/>
      <c r="UAK22" s="8"/>
      <c r="UAL22" s="8"/>
      <c r="UAM22" s="8"/>
      <c r="UAN22" s="8"/>
      <c r="UAO22" s="9"/>
      <c r="UAP22" s="9"/>
      <c r="UAQ22" s="8"/>
      <c r="UAR22" s="9"/>
      <c r="UAS22" s="8"/>
      <c r="UAT22" s="9"/>
      <c r="UAU22" s="9"/>
      <c r="UAV22" s="8"/>
      <c r="UAW22" s="8"/>
      <c r="UAX22" s="8"/>
      <c r="UAY22" s="8"/>
      <c r="UAZ22" s="9"/>
      <c r="UBA22" s="9"/>
      <c r="UBB22" s="8"/>
      <c r="UBC22" s="9"/>
      <c r="UBD22" s="8"/>
      <c r="UBE22" s="9"/>
      <c r="UBF22" s="9"/>
      <c r="UBG22" s="8"/>
      <c r="UBH22" s="8"/>
      <c r="UBI22" s="8"/>
      <c r="UBJ22" s="8"/>
      <c r="UBK22" s="9"/>
      <c r="UBL22" s="9"/>
      <c r="UBM22" s="8"/>
      <c r="UBN22" s="9"/>
      <c r="UBO22" s="8"/>
      <c r="UBP22" s="9"/>
      <c r="UBQ22" s="9"/>
      <c r="UBR22" s="8"/>
      <c r="UBS22" s="8"/>
      <c r="UBT22" s="8"/>
      <c r="UBU22" s="8"/>
      <c r="UBV22" s="9"/>
      <c r="UBW22" s="9"/>
      <c r="UBX22" s="8"/>
      <c r="UBY22" s="9"/>
      <c r="UBZ22" s="8"/>
      <c r="UCA22" s="9"/>
      <c r="UCB22" s="9"/>
      <c r="UCC22" s="8"/>
      <c r="UCD22" s="8"/>
      <c r="UCE22" s="8"/>
      <c r="UCF22" s="8"/>
      <c r="UCG22" s="9"/>
      <c r="UCH22" s="9"/>
      <c r="UCI22" s="8"/>
      <c r="UCJ22" s="9"/>
      <c r="UCK22" s="8"/>
      <c r="UCL22" s="9"/>
      <c r="UCM22" s="9"/>
      <c r="UCN22" s="8"/>
      <c r="UCO22" s="8"/>
      <c r="UCP22" s="8"/>
      <c r="UCQ22" s="8"/>
      <c r="UCR22" s="9"/>
      <c r="UCS22" s="9"/>
      <c r="UCT22" s="8"/>
      <c r="UCU22" s="9"/>
      <c r="UCV22" s="8"/>
      <c r="UCW22" s="9"/>
      <c r="UCX22" s="9"/>
      <c r="UCY22" s="8"/>
      <c r="UCZ22" s="8"/>
      <c r="UDA22" s="8"/>
      <c r="UDB22" s="8"/>
      <c r="UDC22" s="9"/>
      <c r="UDD22" s="9"/>
      <c r="UDE22" s="8"/>
      <c r="UDF22" s="9"/>
      <c r="UDG22" s="8"/>
      <c r="UDH22" s="9"/>
      <c r="UDI22" s="9"/>
      <c r="UDJ22" s="8"/>
      <c r="UDK22" s="8"/>
      <c r="UDL22" s="8"/>
      <c r="UDM22" s="8"/>
      <c r="UDN22" s="9"/>
      <c r="UDO22" s="9"/>
      <c r="UDP22" s="8"/>
      <c r="UDQ22" s="9"/>
      <c r="UDR22" s="8"/>
      <c r="UDS22" s="9"/>
      <c r="UDT22" s="9"/>
      <c r="UDU22" s="8"/>
      <c r="UDV22" s="8"/>
      <c r="UDW22" s="8"/>
      <c r="UDX22" s="8"/>
      <c r="UDY22" s="9"/>
      <c r="UDZ22" s="9"/>
      <c r="UEA22" s="8"/>
      <c r="UEB22" s="9"/>
      <c r="UEC22" s="8"/>
      <c r="UED22" s="9"/>
      <c r="UEE22" s="9"/>
      <c r="UEF22" s="8"/>
      <c r="UEG22" s="8"/>
      <c r="UEH22" s="8"/>
      <c r="UEI22" s="8"/>
      <c r="UEJ22" s="9"/>
      <c r="UEK22" s="9"/>
      <c r="UEL22" s="8"/>
      <c r="UEM22" s="9"/>
      <c r="UEN22" s="8"/>
      <c r="UEO22" s="9"/>
      <c r="UEP22" s="9"/>
      <c r="UEQ22" s="8"/>
      <c r="UER22" s="8"/>
      <c r="UES22" s="8"/>
      <c r="UET22" s="8"/>
      <c r="UEU22" s="9"/>
      <c r="UEV22" s="9"/>
      <c r="UEW22" s="8"/>
      <c r="UEX22" s="9"/>
      <c r="UEY22" s="8"/>
      <c r="UEZ22" s="9"/>
      <c r="UFA22" s="9"/>
      <c r="UFB22" s="8"/>
      <c r="UFC22" s="8"/>
      <c r="UFD22" s="8"/>
      <c r="UFE22" s="8"/>
      <c r="UFF22" s="9"/>
      <c r="UFG22" s="9"/>
      <c r="UFH22" s="8"/>
      <c r="UFI22" s="9"/>
      <c r="UFJ22" s="8"/>
      <c r="UFK22" s="9"/>
      <c r="UFL22" s="9"/>
      <c r="UFM22" s="8"/>
      <c r="UFN22" s="8"/>
      <c r="UFO22" s="8"/>
      <c r="UFP22" s="8"/>
      <c r="UFQ22" s="9"/>
      <c r="UFR22" s="9"/>
      <c r="UFS22" s="8"/>
      <c r="UFT22" s="9"/>
      <c r="UFU22" s="8"/>
      <c r="UFV22" s="9"/>
      <c r="UFW22" s="9"/>
      <c r="UFX22" s="8"/>
      <c r="UFY22" s="8"/>
      <c r="UFZ22" s="8"/>
      <c r="UGA22" s="8"/>
      <c r="UGB22" s="9"/>
      <c r="UGC22" s="9"/>
      <c r="UGD22" s="8"/>
      <c r="UGE22" s="9"/>
      <c r="UGF22" s="8"/>
      <c r="UGG22" s="9"/>
      <c r="UGH22" s="9"/>
      <c r="UGI22" s="8"/>
      <c r="UGJ22" s="8"/>
      <c r="UGK22" s="8"/>
      <c r="UGL22" s="8"/>
      <c r="UGM22" s="9"/>
      <c r="UGN22" s="9"/>
      <c r="UGO22" s="8"/>
      <c r="UGP22" s="9"/>
      <c r="UGQ22" s="8"/>
      <c r="UGR22" s="9"/>
      <c r="UGS22" s="9"/>
      <c r="UGT22" s="8"/>
      <c r="UGU22" s="8"/>
      <c r="UGV22" s="8"/>
      <c r="UGW22" s="8"/>
      <c r="UGX22" s="9"/>
      <c r="UGY22" s="9"/>
      <c r="UGZ22" s="8"/>
      <c r="UHA22" s="9"/>
      <c r="UHB22" s="8"/>
      <c r="UHC22" s="9"/>
      <c r="UHD22" s="9"/>
      <c r="UHE22" s="8"/>
      <c r="UHF22" s="8"/>
      <c r="UHG22" s="8"/>
      <c r="UHH22" s="8"/>
      <c r="UHI22" s="9"/>
      <c r="UHJ22" s="9"/>
      <c r="UHK22" s="8"/>
      <c r="UHL22" s="9"/>
      <c r="UHM22" s="8"/>
      <c r="UHN22" s="9"/>
      <c r="UHO22" s="9"/>
      <c r="UHP22" s="8"/>
      <c r="UHQ22" s="8"/>
      <c r="UHR22" s="8"/>
      <c r="UHS22" s="8"/>
      <c r="UHT22" s="9"/>
      <c r="UHU22" s="9"/>
      <c r="UHV22" s="8"/>
      <c r="UHW22" s="9"/>
      <c r="UHX22" s="8"/>
      <c r="UHY22" s="9"/>
      <c r="UHZ22" s="9"/>
      <c r="UIA22" s="8"/>
      <c r="UIB22" s="8"/>
      <c r="UIC22" s="8"/>
      <c r="UID22" s="8"/>
      <c r="UIE22" s="9"/>
      <c r="UIF22" s="9"/>
      <c r="UIG22" s="8"/>
      <c r="UIH22" s="9"/>
      <c r="UII22" s="8"/>
      <c r="UIJ22" s="9"/>
      <c r="UIK22" s="9"/>
      <c r="UIL22" s="8"/>
      <c r="UIM22" s="8"/>
      <c r="UIN22" s="8"/>
      <c r="UIO22" s="8"/>
      <c r="UIP22" s="9"/>
      <c r="UIQ22" s="9"/>
      <c r="UIR22" s="8"/>
      <c r="UIS22" s="9"/>
      <c r="UIT22" s="8"/>
      <c r="UIU22" s="9"/>
      <c r="UIV22" s="9"/>
      <c r="UIW22" s="8"/>
      <c r="UIX22" s="8"/>
      <c r="UIY22" s="8"/>
      <c r="UIZ22" s="8"/>
      <c r="UJA22" s="9"/>
      <c r="UJB22" s="9"/>
      <c r="UJC22" s="8"/>
      <c r="UJD22" s="9"/>
      <c r="UJE22" s="8"/>
      <c r="UJF22" s="9"/>
      <c r="UJG22" s="9"/>
      <c r="UJH22" s="8"/>
      <c r="UJI22" s="8"/>
      <c r="UJJ22" s="8"/>
      <c r="UJK22" s="8"/>
      <c r="UJL22" s="9"/>
      <c r="UJM22" s="9"/>
      <c r="UJN22" s="8"/>
      <c r="UJO22" s="9"/>
      <c r="UJP22" s="8"/>
      <c r="UJQ22" s="9"/>
      <c r="UJR22" s="9"/>
      <c r="UJS22" s="8"/>
      <c r="UJT22" s="8"/>
      <c r="UJU22" s="8"/>
      <c r="UJV22" s="8"/>
      <c r="UJW22" s="9"/>
      <c r="UJX22" s="9"/>
      <c r="UJY22" s="8"/>
      <c r="UJZ22" s="9"/>
      <c r="UKA22" s="8"/>
      <c r="UKB22" s="9"/>
      <c r="UKC22" s="9"/>
      <c r="UKD22" s="8"/>
      <c r="UKE22" s="8"/>
      <c r="UKF22" s="8"/>
      <c r="UKG22" s="8"/>
      <c r="UKH22" s="9"/>
      <c r="UKI22" s="9"/>
      <c r="UKJ22" s="8"/>
      <c r="UKK22" s="9"/>
      <c r="UKL22" s="8"/>
      <c r="UKM22" s="9"/>
      <c r="UKN22" s="9"/>
      <c r="UKO22" s="8"/>
      <c r="UKP22" s="8"/>
      <c r="UKQ22" s="8"/>
      <c r="UKR22" s="8"/>
      <c r="UKS22" s="9"/>
      <c r="UKT22" s="9"/>
      <c r="UKU22" s="8"/>
      <c r="UKV22" s="9"/>
      <c r="UKW22" s="8"/>
      <c r="UKX22" s="9"/>
      <c r="UKY22" s="9"/>
      <c r="UKZ22" s="8"/>
      <c r="ULA22" s="8"/>
      <c r="ULB22" s="8"/>
      <c r="ULC22" s="8"/>
      <c r="ULD22" s="9"/>
      <c r="ULE22" s="9"/>
      <c r="ULF22" s="8"/>
      <c r="ULG22" s="9"/>
      <c r="ULH22" s="8"/>
      <c r="ULI22" s="9"/>
      <c r="ULJ22" s="9"/>
      <c r="ULK22" s="8"/>
      <c r="ULL22" s="8"/>
      <c r="ULM22" s="8"/>
      <c r="ULN22" s="8"/>
      <c r="ULO22" s="9"/>
      <c r="ULP22" s="9"/>
      <c r="ULQ22" s="8"/>
      <c r="ULR22" s="9"/>
      <c r="ULS22" s="8"/>
      <c r="ULT22" s="9"/>
      <c r="ULU22" s="9"/>
      <c r="ULV22" s="8"/>
      <c r="ULW22" s="8"/>
      <c r="ULX22" s="8"/>
      <c r="ULY22" s="8"/>
      <c r="ULZ22" s="9"/>
      <c r="UMA22" s="9"/>
      <c r="UMB22" s="8"/>
      <c r="UMC22" s="9"/>
      <c r="UMD22" s="8"/>
      <c r="UME22" s="9"/>
      <c r="UMF22" s="9"/>
      <c r="UMG22" s="8"/>
      <c r="UMH22" s="8"/>
      <c r="UMI22" s="8"/>
      <c r="UMJ22" s="8"/>
      <c r="UMK22" s="9"/>
      <c r="UML22" s="9"/>
      <c r="UMM22" s="8"/>
      <c r="UMN22" s="9"/>
      <c r="UMO22" s="8"/>
      <c r="UMP22" s="9"/>
      <c r="UMQ22" s="9"/>
      <c r="UMR22" s="8"/>
      <c r="UMS22" s="8"/>
      <c r="UMT22" s="8"/>
      <c r="UMU22" s="8"/>
      <c r="UMV22" s="9"/>
      <c r="UMW22" s="9"/>
      <c r="UMX22" s="8"/>
      <c r="UMY22" s="9"/>
      <c r="UMZ22" s="8"/>
      <c r="UNA22" s="9"/>
      <c r="UNB22" s="9"/>
      <c r="UNC22" s="8"/>
      <c r="UND22" s="8"/>
      <c r="UNE22" s="8"/>
      <c r="UNF22" s="8"/>
      <c r="UNG22" s="9"/>
      <c r="UNH22" s="9"/>
      <c r="UNI22" s="8"/>
      <c r="UNJ22" s="9"/>
      <c r="UNK22" s="8"/>
      <c r="UNL22" s="9"/>
      <c r="UNM22" s="9"/>
      <c r="UNN22" s="8"/>
      <c r="UNO22" s="8"/>
      <c r="UNP22" s="8"/>
      <c r="UNQ22" s="8"/>
      <c r="UNR22" s="9"/>
      <c r="UNS22" s="9"/>
      <c r="UNT22" s="8"/>
      <c r="UNU22" s="9"/>
      <c r="UNV22" s="8"/>
      <c r="UNW22" s="9"/>
      <c r="UNX22" s="9"/>
      <c r="UNY22" s="8"/>
      <c r="UNZ22" s="8"/>
      <c r="UOA22" s="8"/>
      <c r="UOB22" s="8"/>
      <c r="UOC22" s="9"/>
      <c r="UOD22" s="9"/>
      <c r="UOE22" s="8"/>
      <c r="UOF22" s="9"/>
      <c r="UOG22" s="8"/>
      <c r="UOH22" s="9"/>
      <c r="UOI22" s="9"/>
      <c r="UOJ22" s="8"/>
      <c r="UOK22" s="8"/>
      <c r="UOL22" s="8"/>
      <c r="UOM22" s="8"/>
      <c r="UON22" s="9"/>
      <c r="UOO22" s="9"/>
      <c r="UOP22" s="8"/>
      <c r="UOQ22" s="9"/>
      <c r="UOR22" s="8"/>
      <c r="UOS22" s="9"/>
      <c r="UOT22" s="9"/>
      <c r="UOU22" s="8"/>
      <c r="UOV22" s="8"/>
      <c r="UOW22" s="8"/>
      <c r="UOX22" s="8"/>
      <c r="UOY22" s="9"/>
      <c r="UOZ22" s="9"/>
      <c r="UPA22" s="8"/>
      <c r="UPB22" s="9"/>
      <c r="UPC22" s="8"/>
      <c r="UPD22" s="9"/>
      <c r="UPE22" s="9"/>
      <c r="UPF22" s="8"/>
      <c r="UPG22" s="8"/>
      <c r="UPH22" s="8"/>
      <c r="UPI22" s="8"/>
      <c r="UPJ22" s="9"/>
      <c r="UPK22" s="9"/>
      <c r="UPL22" s="8"/>
      <c r="UPM22" s="9"/>
      <c r="UPN22" s="8"/>
      <c r="UPO22" s="9"/>
      <c r="UPP22" s="9"/>
      <c r="UPQ22" s="8"/>
      <c r="UPR22" s="8"/>
      <c r="UPS22" s="8"/>
      <c r="UPT22" s="8"/>
      <c r="UPU22" s="9"/>
      <c r="UPV22" s="9"/>
      <c r="UPW22" s="8"/>
      <c r="UPX22" s="9"/>
      <c r="UPY22" s="8"/>
      <c r="UPZ22" s="9"/>
      <c r="UQA22" s="9"/>
      <c r="UQB22" s="8"/>
      <c r="UQC22" s="8"/>
      <c r="UQD22" s="8"/>
      <c r="UQE22" s="8"/>
      <c r="UQF22" s="9"/>
      <c r="UQG22" s="9"/>
      <c r="UQH22" s="8"/>
      <c r="UQI22" s="9"/>
      <c r="UQJ22" s="8"/>
      <c r="UQK22" s="9"/>
      <c r="UQL22" s="9"/>
      <c r="UQM22" s="8"/>
      <c r="UQN22" s="8"/>
      <c r="UQO22" s="8"/>
      <c r="UQP22" s="8"/>
      <c r="UQQ22" s="9"/>
      <c r="UQR22" s="9"/>
      <c r="UQS22" s="8"/>
      <c r="UQT22" s="9"/>
      <c r="UQU22" s="8"/>
      <c r="UQV22" s="9"/>
      <c r="UQW22" s="9"/>
      <c r="UQX22" s="8"/>
      <c r="UQY22" s="8"/>
      <c r="UQZ22" s="8"/>
      <c r="URA22" s="8"/>
      <c r="URB22" s="9"/>
      <c r="URC22" s="9"/>
      <c r="URD22" s="8"/>
      <c r="URE22" s="9"/>
      <c r="URF22" s="8"/>
      <c r="URG22" s="9"/>
      <c r="URH22" s="9"/>
      <c r="URI22" s="8"/>
      <c r="URJ22" s="8"/>
      <c r="URK22" s="8"/>
      <c r="URL22" s="8"/>
      <c r="URM22" s="9"/>
      <c r="URN22" s="9"/>
      <c r="URO22" s="8"/>
      <c r="URP22" s="9"/>
      <c r="URQ22" s="8"/>
      <c r="URR22" s="9"/>
      <c r="URS22" s="9"/>
      <c r="URT22" s="8"/>
      <c r="URU22" s="8"/>
      <c r="URV22" s="8"/>
      <c r="URW22" s="8"/>
      <c r="URX22" s="9"/>
      <c r="URY22" s="9"/>
      <c r="URZ22" s="8"/>
      <c r="USA22" s="9"/>
      <c r="USB22" s="8"/>
      <c r="USC22" s="9"/>
      <c r="USD22" s="9"/>
      <c r="USE22" s="8"/>
      <c r="USF22" s="8"/>
      <c r="USG22" s="8"/>
      <c r="USH22" s="8"/>
      <c r="USI22" s="9"/>
      <c r="USJ22" s="9"/>
      <c r="USK22" s="8"/>
      <c r="USL22" s="9"/>
      <c r="USM22" s="8"/>
      <c r="USN22" s="9"/>
      <c r="USO22" s="9"/>
      <c r="USP22" s="8"/>
      <c r="USQ22" s="8"/>
      <c r="USR22" s="8"/>
      <c r="USS22" s="8"/>
      <c r="UST22" s="9"/>
      <c r="USU22" s="9"/>
      <c r="USV22" s="8"/>
      <c r="USW22" s="9"/>
      <c r="USX22" s="8"/>
      <c r="USY22" s="9"/>
      <c r="USZ22" s="9"/>
      <c r="UTA22" s="8"/>
      <c r="UTB22" s="8"/>
      <c r="UTC22" s="8"/>
      <c r="UTD22" s="8"/>
      <c r="UTE22" s="9"/>
      <c r="UTF22" s="9"/>
      <c r="UTG22" s="8"/>
      <c r="UTH22" s="9"/>
      <c r="UTI22" s="8"/>
      <c r="UTJ22" s="9"/>
      <c r="UTK22" s="9"/>
      <c r="UTL22" s="8"/>
      <c r="UTM22" s="8"/>
      <c r="UTN22" s="8"/>
      <c r="UTO22" s="8"/>
      <c r="UTP22" s="9"/>
      <c r="UTQ22" s="9"/>
      <c r="UTR22" s="8"/>
      <c r="UTS22" s="9"/>
      <c r="UTT22" s="8"/>
      <c r="UTU22" s="9"/>
      <c r="UTV22" s="9"/>
      <c r="UTW22" s="8"/>
      <c r="UTX22" s="8"/>
      <c r="UTY22" s="8"/>
      <c r="UTZ22" s="8"/>
      <c r="UUA22" s="9"/>
      <c r="UUB22" s="9"/>
      <c r="UUC22" s="8"/>
      <c r="UUD22" s="9"/>
      <c r="UUE22" s="8"/>
      <c r="UUF22" s="9"/>
      <c r="UUG22" s="9"/>
      <c r="UUH22" s="8"/>
      <c r="UUI22" s="8"/>
      <c r="UUJ22" s="8"/>
      <c r="UUK22" s="8"/>
      <c r="UUL22" s="9"/>
      <c r="UUM22" s="9"/>
      <c r="UUN22" s="8"/>
      <c r="UUO22" s="9"/>
      <c r="UUP22" s="8"/>
      <c r="UUQ22" s="9"/>
      <c r="UUR22" s="9"/>
      <c r="UUS22" s="8"/>
      <c r="UUT22" s="8"/>
      <c r="UUU22" s="8"/>
      <c r="UUV22" s="8"/>
      <c r="UUW22" s="9"/>
      <c r="UUX22" s="9"/>
      <c r="UUY22" s="8"/>
      <c r="UUZ22" s="9"/>
      <c r="UVA22" s="8"/>
      <c r="UVB22" s="9"/>
      <c r="UVC22" s="9"/>
      <c r="UVD22" s="8"/>
      <c r="UVE22" s="8"/>
      <c r="UVF22" s="8"/>
      <c r="UVG22" s="8"/>
      <c r="UVH22" s="9"/>
      <c r="UVI22" s="9"/>
      <c r="UVJ22" s="8"/>
      <c r="UVK22" s="9"/>
      <c r="UVL22" s="8"/>
      <c r="UVM22" s="9"/>
      <c r="UVN22" s="9"/>
      <c r="UVO22" s="8"/>
      <c r="UVP22" s="8"/>
      <c r="UVQ22" s="8"/>
      <c r="UVR22" s="8"/>
      <c r="UVS22" s="9"/>
      <c r="UVT22" s="9"/>
      <c r="UVU22" s="8"/>
      <c r="UVV22" s="9"/>
      <c r="UVW22" s="8"/>
      <c r="UVX22" s="9"/>
      <c r="UVY22" s="9"/>
      <c r="UVZ22" s="8"/>
      <c r="UWA22" s="8"/>
      <c r="UWB22" s="8"/>
      <c r="UWC22" s="8"/>
      <c r="UWD22" s="9"/>
      <c r="UWE22" s="9"/>
      <c r="UWF22" s="8"/>
      <c r="UWG22" s="9"/>
      <c r="UWH22" s="8"/>
      <c r="UWI22" s="9"/>
      <c r="UWJ22" s="9"/>
      <c r="UWK22" s="8"/>
      <c r="UWL22" s="8"/>
      <c r="UWM22" s="8"/>
      <c r="UWN22" s="8"/>
      <c r="UWO22" s="9"/>
      <c r="UWP22" s="9"/>
      <c r="UWQ22" s="8"/>
      <c r="UWR22" s="9"/>
      <c r="UWS22" s="8"/>
      <c r="UWT22" s="9"/>
      <c r="UWU22" s="9"/>
      <c r="UWV22" s="8"/>
      <c r="UWW22" s="8"/>
      <c r="UWX22" s="8"/>
      <c r="UWY22" s="8"/>
      <c r="UWZ22" s="9"/>
      <c r="UXA22" s="9"/>
      <c r="UXB22" s="8"/>
      <c r="UXC22" s="9"/>
      <c r="UXD22" s="8"/>
      <c r="UXE22" s="9"/>
      <c r="UXF22" s="9"/>
      <c r="UXG22" s="8"/>
      <c r="UXH22" s="8"/>
      <c r="UXI22" s="8"/>
      <c r="UXJ22" s="8"/>
      <c r="UXK22" s="9"/>
      <c r="UXL22" s="9"/>
      <c r="UXM22" s="8"/>
      <c r="UXN22" s="9"/>
      <c r="UXO22" s="8"/>
      <c r="UXP22" s="9"/>
      <c r="UXQ22" s="9"/>
      <c r="UXR22" s="8"/>
      <c r="UXS22" s="8"/>
      <c r="UXT22" s="8"/>
      <c r="UXU22" s="8"/>
      <c r="UXV22" s="9"/>
      <c r="UXW22" s="9"/>
      <c r="UXX22" s="8"/>
      <c r="UXY22" s="9"/>
      <c r="UXZ22" s="8"/>
      <c r="UYA22" s="9"/>
      <c r="UYB22" s="9"/>
      <c r="UYC22" s="8"/>
      <c r="UYD22" s="8"/>
      <c r="UYE22" s="8"/>
      <c r="UYF22" s="8"/>
      <c r="UYG22" s="9"/>
      <c r="UYH22" s="9"/>
      <c r="UYI22" s="8"/>
      <c r="UYJ22" s="9"/>
      <c r="UYK22" s="8"/>
      <c r="UYL22" s="9"/>
      <c r="UYM22" s="9"/>
      <c r="UYN22" s="8"/>
      <c r="UYO22" s="8"/>
      <c r="UYP22" s="8"/>
      <c r="UYQ22" s="8"/>
      <c r="UYR22" s="9"/>
      <c r="UYS22" s="9"/>
      <c r="UYT22" s="8"/>
      <c r="UYU22" s="9"/>
      <c r="UYV22" s="8"/>
      <c r="UYW22" s="9"/>
      <c r="UYX22" s="9"/>
      <c r="UYY22" s="8"/>
      <c r="UYZ22" s="8"/>
      <c r="UZA22" s="8"/>
      <c r="UZB22" s="8"/>
      <c r="UZC22" s="9"/>
      <c r="UZD22" s="9"/>
      <c r="UZE22" s="8"/>
      <c r="UZF22" s="9"/>
      <c r="UZG22" s="8"/>
      <c r="UZH22" s="9"/>
      <c r="UZI22" s="9"/>
      <c r="UZJ22" s="8"/>
      <c r="UZK22" s="8"/>
      <c r="UZL22" s="8"/>
      <c r="UZM22" s="8"/>
      <c r="UZN22" s="9"/>
      <c r="UZO22" s="9"/>
      <c r="UZP22" s="8"/>
      <c r="UZQ22" s="9"/>
      <c r="UZR22" s="8"/>
      <c r="UZS22" s="9"/>
      <c r="UZT22" s="9"/>
      <c r="UZU22" s="8"/>
      <c r="UZV22" s="8"/>
      <c r="UZW22" s="8"/>
      <c r="UZX22" s="8"/>
      <c r="UZY22" s="9"/>
      <c r="UZZ22" s="9"/>
      <c r="VAA22" s="8"/>
      <c r="VAB22" s="9"/>
      <c r="VAC22" s="8"/>
      <c r="VAD22" s="9"/>
      <c r="VAE22" s="9"/>
      <c r="VAF22" s="8"/>
      <c r="VAG22" s="8"/>
      <c r="VAH22" s="8"/>
      <c r="VAI22" s="8"/>
      <c r="VAJ22" s="9"/>
      <c r="VAK22" s="9"/>
      <c r="VAL22" s="8"/>
      <c r="VAM22" s="9"/>
      <c r="VAN22" s="8"/>
      <c r="VAO22" s="9"/>
      <c r="VAP22" s="9"/>
      <c r="VAQ22" s="8"/>
      <c r="VAR22" s="8"/>
      <c r="VAS22" s="8"/>
      <c r="VAT22" s="8"/>
      <c r="VAU22" s="9"/>
      <c r="VAV22" s="9"/>
      <c r="VAW22" s="8"/>
      <c r="VAX22" s="9"/>
      <c r="VAY22" s="8"/>
      <c r="VAZ22" s="9"/>
      <c r="VBA22" s="9"/>
      <c r="VBB22" s="8"/>
      <c r="VBC22" s="8"/>
      <c r="VBD22" s="8"/>
      <c r="VBE22" s="8"/>
      <c r="VBF22" s="9"/>
      <c r="VBG22" s="9"/>
      <c r="VBH22" s="8"/>
      <c r="VBI22" s="9"/>
      <c r="VBJ22" s="8"/>
      <c r="VBK22" s="9"/>
      <c r="VBL22" s="9"/>
      <c r="VBM22" s="8"/>
      <c r="VBN22" s="8"/>
      <c r="VBO22" s="8"/>
      <c r="VBP22" s="8"/>
      <c r="VBQ22" s="9"/>
      <c r="VBR22" s="9"/>
      <c r="VBS22" s="8"/>
      <c r="VBT22" s="9"/>
      <c r="VBU22" s="8"/>
      <c r="VBV22" s="9"/>
      <c r="VBW22" s="9"/>
      <c r="VBX22" s="8"/>
      <c r="VBY22" s="8"/>
      <c r="VBZ22" s="8"/>
      <c r="VCA22" s="8"/>
      <c r="VCB22" s="9"/>
      <c r="VCC22" s="9"/>
      <c r="VCD22" s="8"/>
      <c r="VCE22" s="9"/>
      <c r="VCF22" s="8"/>
      <c r="VCG22" s="9"/>
      <c r="VCH22" s="9"/>
      <c r="VCI22" s="8"/>
      <c r="VCJ22" s="8"/>
      <c r="VCK22" s="8"/>
      <c r="VCL22" s="8"/>
      <c r="VCM22" s="9"/>
      <c r="VCN22" s="9"/>
      <c r="VCO22" s="8"/>
      <c r="VCP22" s="9"/>
      <c r="VCQ22" s="8"/>
      <c r="VCR22" s="9"/>
      <c r="VCS22" s="9"/>
      <c r="VCT22" s="8"/>
      <c r="VCU22" s="8"/>
      <c r="VCV22" s="8"/>
      <c r="VCW22" s="8"/>
      <c r="VCX22" s="9"/>
      <c r="VCY22" s="9"/>
      <c r="VCZ22" s="8"/>
      <c r="VDA22" s="9"/>
      <c r="VDB22" s="8"/>
      <c r="VDC22" s="9"/>
      <c r="VDD22" s="9"/>
      <c r="VDE22" s="8"/>
      <c r="VDF22" s="8"/>
      <c r="VDG22" s="8"/>
      <c r="VDH22" s="8"/>
      <c r="VDI22" s="9"/>
      <c r="VDJ22" s="9"/>
      <c r="VDK22" s="8"/>
      <c r="VDL22" s="9"/>
      <c r="VDM22" s="8"/>
      <c r="VDN22" s="9"/>
      <c r="VDO22" s="9"/>
      <c r="VDP22" s="8"/>
      <c r="VDQ22" s="8"/>
      <c r="VDR22" s="8"/>
      <c r="VDS22" s="8"/>
      <c r="VDT22" s="9"/>
      <c r="VDU22" s="9"/>
      <c r="VDV22" s="8"/>
      <c r="VDW22" s="9"/>
      <c r="VDX22" s="8"/>
      <c r="VDY22" s="9"/>
      <c r="VDZ22" s="9"/>
      <c r="VEA22" s="8"/>
      <c r="VEB22" s="8"/>
      <c r="VEC22" s="8"/>
      <c r="VED22" s="8"/>
      <c r="VEE22" s="9"/>
      <c r="VEF22" s="9"/>
      <c r="VEG22" s="8"/>
      <c r="VEH22" s="9"/>
      <c r="VEI22" s="8"/>
      <c r="VEJ22" s="9"/>
      <c r="VEK22" s="9"/>
      <c r="VEL22" s="8"/>
      <c r="VEM22" s="8"/>
      <c r="VEN22" s="8"/>
      <c r="VEO22" s="8"/>
      <c r="VEP22" s="9"/>
      <c r="VEQ22" s="9"/>
      <c r="VER22" s="8"/>
      <c r="VES22" s="9"/>
      <c r="VET22" s="8"/>
      <c r="VEU22" s="9"/>
      <c r="VEV22" s="9"/>
      <c r="VEW22" s="8"/>
      <c r="VEX22" s="8"/>
      <c r="VEY22" s="8"/>
      <c r="VEZ22" s="8"/>
      <c r="VFA22" s="9"/>
      <c r="VFB22" s="9"/>
      <c r="VFC22" s="8"/>
      <c r="VFD22" s="9"/>
      <c r="VFE22" s="8"/>
      <c r="VFF22" s="9"/>
      <c r="VFG22" s="9"/>
      <c r="VFH22" s="8"/>
      <c r="VFI22" s="8"/>
      <c r="VFJ22" s="8"/>
      <c r="VFK22" s="8"/>
      <c r="VFL22" s="9"/>
      <c r="VFM22" s="9"/>
      <c r="VFN22" s="8"/>
      <c r="VFO22" s="9"/>
      <c r="VFP22" s="8"/>
      <c r="VFQ22" s="9"/>
      <c r="VFR22" s="9"/>
      <c r="VFS22" s="8"/>
      <c r="VFT22" s="8"/>
      <c r="VFU22" s="8"/>
      <c r="VFV22" s="8"/>
      <c r="VFW22" s="9"/>
      <c r="VFX22" s="9"/>
      <c r="VFY22" s="8"/>
      <c r="VFZ22" s="9"/>
      <c r="VGA22" s="8"/>
      <c r="VGB22" s="9"/>
      <c r="VGC22" s="9"/>
      <c r="VGD22" s="8"/>
      <c r="VGE22" s="8"/>
      <c r="VGF22" s="8"/>
      <c r="VGG22" s="8"/>
      <c r="VGH22" s="9"/>
      <c r="VGI22" s="9"/>
      <c r="VGJ22" s="8"/>
      <c r="VGK22" s="9"/>
      <c r="VGL22" s="8"/>
      <c r="VGM22" s="9"/>
      <c r="VGN22" s="9"/>
      <c r="VGO22" s="8"/>
      <c r="VGP22" s="8"/>
      <c r="VGQ22" s="8"/>
      <c r="VGR22" s="8"/>
      <c r="VGS22" s="9"/>
      <c r="VGT22" s="9"/>
      <c r="VGU22" s="8"/>
      <c r="VGV22" s="9"/>
      <c r="VGW22" s="8"/>
      <c r="VGX22" s="9"/>
      <c r="VGY22" s="9"/>
      <c r="VGZ22" s="8"/>
      <c r="VHA22" s="8"/>
      <c r="VHB22" s="8"/>
      <c r="VHC22" s="8"/>
      <c r="VHD22" s="9"/>
      <c r="VHE22" s="9"/>
      <c r="VHF22" s="8"/>
      <c r="VHG22" s="9"/>
      <c r="VHH22" s="8"/>
      <c r="VHI22" s="9"/>
      <c r="VHJ22" s="9"/>
      <c r="VHK22" s="8"/>
      <c r="VHL22" s="8"/>
      <c r="VHM22" s="8"/>
      <c r="VHN22" s="8"/>
      <c r="VHO22" s="9"/>
      <c r="VHP22" s="9"/>
      <c r="VHQ22" s="8"/>
      <c r="VHR22" s="9"/>
      <c r="VHS22" s="8"/>
      <c r="VHT22" s="9"/>
      <c r="VHU22" s="9"/>
      <c r="VHV22" s="8"/>
      <c r="VHW22" s="8"/>
      <c r="VHX22" s="8"/>
      <c r="VHY22" s="8"/>
      <c r="VHZ22" s="9"/>
      <c r="VIA22" s="9"/>
      <c r="VIB22" s="8"/>
      <c r="VIC22" s="9"/>
      <c r="VID22" s="8"/>
      <c r="VIE22" s="9"/>
      <c r="VIF22" s="9"/>
      <c r="VIG22" s="8"/>
      <c r="VIH22" s="8"/>
      <c r="VII22" s="8"/>
      <c r="VIJ22" s="8"/>
      <c r="VIK22" s="9"/>
      <c r="VIL22" s="9"/>
      <c r="VIM22" s="8"/>
      <c r="VIN22" s="9"/>
      <c r="VIO22" s="8"/>
      <c r="VIP22" s="9"/>
      <c r="VIQ22" s="9"/>
      <c r="VIR22" s="8"/>
      <c r="VIS22" s="8"/>
      <c r="VIT22" s="8"/>
      <c r="VIU22" s="8"/>
      <c r="VIV22" s="9"/>
      <c r="VIW22" s="9"/>
      <c r="VIX22" s="8"/>
      <c r="VIY22" s="9"/>
      <c r="VIZ22" s="8"/>
      <c r="VJA22" s="9"/>
      <c r="VJB22" s="9"/>
      <c r="VJC22" s="8"/>
      <c r="VJD22" s="8"/>
      <c r="VJE22" s="8"/>
      <c r="VJF22" s="8"/>
      <c r="VJG22" s="9"/>
      <c r="VJH22" s="9"/>
      <c r="VJI22" s="8"/>
      <c r="VJJ22" s="9"/>
      <c r="VJK22" s="8"/>
      <c r="VJL22" s="9"/>
      <c r="VJM22" s="9"/>
      <c r="VJN22" s="8"/>
      <c r="VJO22" s="8"/>
      <c r="VJP22" s="8"/>
      <c r="VJQ22" s="8"/>
      <c r="VJR22" s="9"/>
      <c r="VJS22" s="9"/>
      <c r="VJT22" s="8"/>
      <c r="VJU22" s="9"/>
      <c r="VJV22" s="8"/>
      <c r="VJW22" s="9"/>
      <c r="VJX22" s="9"/>
      <c r="VJY22" s="8"/>
      <c r="VJZ22" s="8"/>
      <c r="VKA22" s="8"/>
      <c r="VKB22" s="8"/>
      <c r="VKC22" s="9"/>
      <c r="VKD22" s="9"/>
      <c r="VKE22" s="8"/>
      <c r="VKF22" s="9"/>
      <c r="VKG22" s="8"/>
      <c r="VKH22" s="9"/>
      <c r="VKI22" s="9"/>
      <c r="VKJ22" s="8"/>
      <c r="VKK22" s="8"/>
      <c r="VKL22" s="8"/>
      <c r="VKM22" s="8"/>
      <c r="VKN22" s="9"/>
      <c r="VKO22" s="9"/>
      <c r="VKP22" s="8"/>
      <c r="VKQ22" s="9"/>
      <c r="VKR22" s="8"/>
      <c r="VKS22" s="9"/>
      <c r="VKT22" s="9"/>
      <c r="VKU22" s="8"/>
      <c r="VKV22" s="8"/>
      <c r="VKW22" s="8"/>
      <c r="VKX22" s="8"/>
      <c r="VKY22" s="9"/>
      <c r="VKZ22" s="9"/>
      <c r="VLA22" s="8"/>
      <c r="VLB22" s="9"/>
      <c r="VLC22" s="8"/>
      <c r="VLD22" s="9"/>
      <c r="VLE22" s="9"/>
      <c r="VLF22" s="8"/>
      <c r="VLG22" s="8"/>
      <c r="VLH22" s="8"/>
      <c r="VLI22" s="8"/>
      <c r="VLJ22" s="9"/>
      <c r="VLK22" s="9"/>
      <c r="VLL22" s="8"/>
      <c r="VLM22" s="9"/>
      <c r="VLN22" s="8"/>
      <c r="VLO22" s="9"/>
      <c r="VLP22" s="9"/>
      <c r="VLQ22" s="8"/>
      <c r="VLR22" s="8"/>
      <c r="VLS22" s="8"/>
      <c r="VLT22" s="8"/>
      <c r="VLU22" s="9"/>
      <c r="VLV22" s="9"/>
      <c r="VLW22" s="8"/>
      <c r="VLX22" s="9"/>
      <c r="VLY22" s="8"/>
      <c r="VLZ22" s="9"/>
      <c r="VMA22" s="9"/>
      <c r="VMB22" s="8"/>
      <c r="VMC22" s="8"/>
      <c r="VMD22" s="8"/>
      <c r="VME22" s="8"/>
      <c r="VMF22" s="9"/>
      <c r="VMG22" s="9"/>
      <c r="VMH22" s="8"/>
      <c r="VMI22" s="9"/>
      <c r="VMJ22" s="8"/>
      <c r="VMK22" s="9"/>
      <c r="VML22" s="9"/>
      <c r="VMM22" s="8"/>
      <c r="VMN22" s="8"/>
      <c r="VMO22" s="8"/>
      <c r="VMP22" s="8"/>
      <c r="VMQ22" s="9"/>
      <c r="VMR22" s="9"/>
      <c r="VMS22" s="8"/>
      <c r="VMT22" s="9"/>
      <c r="VMU22" s="8"/>
      <c r="VMV22" s="9"/>
      <c r="VMW22" s="9"/>
      <c r="VMX22" s="8"/>
      <c r="VMY22" s="8"/>
      <c r="VMZ22" s="8"/>
      <c r="VNA22" s="8"/>
      <c r="VNB22" s="9"/>
      <c r="VNC22" s="9"/>
      <c r="VND22" s="8"/>
      <c r="VNE22" s="9"/>
      <c r="VNF22" s="8"/>
      <c r="VNG22" s="9"/>
      <c r="VNH22" s="9"/>
      <c r="VNI22" s="8"/>
      <c r="VNJ22" s="8"/>
      <c r="VNK22" s="8"/>
      <c r="VNL22" s="8"/>
      <c r="VNM22" s="9"/>
      <c r="VNN22" s="9"/>
      <c r="VNO22" s="8"/>
      <c r="VNP22" s="9"/>
      <c r="VNQ22" s="8"/>
      <c r="VNR22" s="9"/>
      <c r="VNS22" s="9"/>
      <c r="VNT22" s="8"/>
      <c r="VNU22" s="8"/>
      <c r="VNV22" s="8"/>
      <c r="VNW22" s="8"/>
      <c r="VNX22" s="9"/>
      <c r="VNY22" s="9"/>
      <c r="VNZ22" s="8"/>
      <c r="VOA22" s="9"/>
      <c r="VOB22" s="8"/>
      <c r="VOC22" s="9"/>
      <c r="VOD22" s="9"/>
      <c r="VOE22" s="8"/>
      <c r="VOF22" s="8"/>
      <c r="VOG22" s="8"/>
      <c r="VOH22" s="8"/>
      <c r="VOI22" s="9"/>
      <c r="VOJ22" s="9"/>
      <c r="VOK22" s="8"/>
      <c r="VOL22" s="9"/>
      <c r="VOM22" s="8"/>
      <c r="VON22" s="9"/>
      <c r="VOO22" s="9"/>
      <c r="VOP22" s="8"/>
      <c r="VOQ22" s="8"/>
      <c r="VOR22" s="8"/>
      <c r="VOS22" s="8"/>
      <c r="VOT22" s="9"/>
      <c r="VOU22" s="9"/>
      <c r="VOV22" s="8"/>
      <c r="VOW22" s="9"/>
      <c r="VOX22" s="8"/>
      <c r="VOY22" s="9"/>
      <c r="VOZ22" s="9"/>
      <c r="VPA22" s="8"/>
      <c r="VPB22" s="8"/>
      <c r="VPC22" s="8"/>
      <c r="VPD22" s="8"/>
      <c r="VPE22" s="9"/>
      <c r="VPF22" s="9"/>
      <c r="VPG22" s="8"/>
      <c r="VPH22" s="9"/>
      <c r="VPI22" s="8"/>
      <c r="VPJ22" s="9"/>
      <c r="VPK22" s="9"/>
      <c r="VPL22" s="8"/>
      <c r="VPM22" s="8"/>
      <c r="VPN22" s="8"/>
      <c r="VPO22" s="8"/>
      <c r="VPP22" s="9"/>
      <c r="VPQ22" s="9"/>
      <c r="VPR22" s="8"/>
      <c r="VPS22" s="9"/>
      <c r="VPT22" s="8"/>
      <c r="VPU22" s="9"/>
      <c r="VPV22" s="9"/>
      <c r="VPW22" s="8"/>
      <c r="VPX22" s="8"/>
      <c r="VPY22" s="8"/>
      <c r="VPZ22" s="8"/>
      <c r="VQA22" s="9"/>
      <c r="VQB22" s="9"/>
      <c r="VQC22" s="8"/>
      <c r="VQD22" s="9"/>
      <c r="VQE22" s="8"/>
      <c r="VQF22" s="9"/>
      <c r="VQG22" s="9"/>
      <c r="VQH22" s="8"/>
      <c r="VQI22" s="8"/>
      <c r="VQJ22" s="8"/>
      <c r="VQK22" s="8"/>
      <c r="VQL22" s="9"/>
      <c r="VQM22" s="9"/>
      <c r="VQN22" s="8"/>
      <c r="VQO22" s="9"/>
      <c r="VQP22" s="8"/>
      <c r="VQQ22" s="9"/>
      <c r="VQR22" s="9"/>
      <c r="VQS22" s="8"/>
      <c r="VQT22" s="8"/>
      <c r="VQU22" s="8"/>
      <c r="VQV22" s="8"/>
      <c r="VQW22" s="9"/>
      <c r="VQX22" s="9"/>
      <c r="VQY22" s="8"/>
      <c r="VQZ22" s="9"/>
      <c r="VRA22" s="8"/>
      <c r="VRB22" s="9"/>
      <c r="VRC22" s="9"/>
      <c r="VRD22" s="8"/>
      <c r="VRE22" s="8"/>
      <c r="VRF22" s="8"/>
      <c r="VRG22" s="8"/>
      <c r="VRH22" s="9"/>
      <c r="VRI22" s="9"/>
      <c r="VRJ22" s="8"/>
      <c r="VRK22" s="9"/>
      <c r="VRL22" s="8"/>
      <c r="VRM22" s="9"/>
      <c r="VRN22" s="9"/>
      <c r="VRO22" s="8"/>
      <c r="VRP22" s="8"/>
      <c r="VRQ22" s="8"/>
      <c r="VRR22" s="8"/>
      <c r="VRS22" s="9"/>
      <c r="VRT22" s="9"/>
      <c r="VRU22" s="8"/>
      <c r="VRV22" s="9"/>
      <c r="VRW22" s="8"/>
      <c r="VRX22" s="9"/>
      <c r="VRY22" s="9"/>
      <c r="VRZ22" s="8"/>
      <c r="VSA22" s="8"/>
      <c r="VSB22" s="8"/>
      <c r="VSC22" s="8"/>
      <c r="VSD22" s="9"/>
      <c r="VSE22" s="9"/>
      <c r="VSF22" s="8"/>
      <c r="VSG22" s="9"/>
      <c r="VSH22" s="8"/>
      <c r="VSI22" s="9"/>
      <c r="VSJ22" s="9"/>
      <c r="VSK22" s="8"/>
      <c r="VSL22" s="8"/>
      <c r="VSM22" s="8"/>
      <c r="VSN22" s="8"/>
      <c r="VSO22" s="9"/>
      <c r="VSP22" s="9"/>
      <c r="VSQ22" s="8"/>
      <c r="VSR22" s="9"/>
      <c r="VSS22" s="8"/>
      <c r="VST22" s="9"/>
      <c r="VSU22" s="9"/>
      <c r="VSV22" s="8"/>
      <c r="VSW22" s="8"/>
      <c r="VSX22" s="8"/>
      <c r="VSY22" s="8"/>
      <c r="VSZ22" s="9"/>
      <c r="VTA22" s="9"/>
      <c r="VTB22" s="8"/>
      <c r="VTC22" s="9"/>
      <c r="VTD22" s="8"/>
      <c r="VTE22" s="9"/>
      <c r="VTF22" s="9"/>
      <c r="VTG22" s="8"/>
      <c r="VTH22" s="8"/>
      <c r="VTI22" s="8"/>
      <c r="VTJ22" s="8"/>
      <c r="VTK22" s="9"/>
      <c r="VTL22" s="9"/>
      <c r="VTM22" s="8"/>
      <c r="VTN22" s="9"/>
      <c r="VTO22" s="8"/>
      <c r="VTP22" s="9"/>
      <c r="VTQ22" s="9"/>
      <c r="VTR22" s="8"/>
      <c r="VTS22" s="8"/>
      <c r="VTT22" s="8"/>
      <c r="VTU22" s="8"/>
      <c r="VTV22" s="9"/>
      <c r="VTW22" s="9"/>
      <c r="VTX22" s="8"/>
      <c r="VTY22" s="9"/>
      <c r="VTZ22" s="8"/>
      <c r="VUA22" s="9"/>
      <c r="VUB22" s="9"/>
      <c r="VUC22" s="8"/>
      <c r="VUD22" s="8"/>
      <c r="VUE22" s="8"/>
      <c r="VUF22" s="8"/>
      <c r="VUG22" s="9"/>
      <c r="VUH22" s="9"/>
      <c r="VUI22" s="8"/>
      <c r="VUJ22" s="9"/>
      <c r="VUK22" s="8"/>
      <c r="VUL22" s="9"/>
      <c r="VUM22" s="9"/>
      <c r="VUN22" s="8"/>
      <c r="VUO22" s="8"/>
      <c r="VUP22" s="8"/>
      <c r="VUQ22" s="8"/>
      <c r="VUR22" s="9"/>
      <c r="VUS22" s="9"/>
      <c r="VUT22" s="8"/>
      <c r="VUU22" s="9"/>
      <c r="VUV22" s="8"/>
      <c r="VUW22" s="9"/>
      <c r="VUX22" s="9"/>
      <c r="VUY22" s="8"/>
      <c r="VUZ22" s="8"/>
      <c r="VVA22" s="8"/>
      <c r="VVB22" s="8"/>
      <c r="VVC22" s="9"/>
      <c r="VVD22" s="9"/>
      <c r="VVE22" s="8"/>
      <c r="VVF22" s="9"/>
      <c r="VVG22" s="8"/>
      <c r="VVH22" s="9"/>
      <c r="VVI22" s="9"/>
      <c r="VVJ22" s="8"/>
      <c r="VVK22" s="8"/>
      <c r="VVL22" s="8"/>
      <c r="VVM22" s="8"/>
      <c r="VVN22" s="9"/>
      <c r="VVO22" s="9"/>
      <c r="VVP22" s="8"/>
      <c r="VVQ22" s="9"/>
      <c r="VVR22" s="8"/>
      <c r="VVS22" s="9"/>
      <c r="VVT22" s="9"/>
      <c r="VVU22" s="8"/>
      <c r="VVV22" s="8"/>
      <c r="VVW22" s="8"/>
      <c r="VVX22" s="8"/>
      <c r="VVY22" s="9"/>
      <c r="VVZ22" s="9"/>
      <c r="VWA22" s="8"/>
      <c r="VWB22" s="9"/>
      <c r="VWC22" s="8"/>
      <c r="VWD22" s="9"/>
      <c r="VWE22" s="9"/>
      <c r="VWF22" s="8"/>
      <c r="VWG22" s="8"/>
      <c r="VWH22" s="8"/>
      <c r="VWI22" s="8"/>
      <c r="VWJ22" s="9"/>
      <c r="VWK22" s="9"/>
      <c r="VWL22" s="8"/>
      <c r="VWM22" s="9"/>
      <c r="VWN22" s="8"/>
      <c r="VWO22" s="9"/>
      <c r="VWP22" s="9"/>
      <c r="VWQ22" s="8"/>
      <c r="VWR22" s="8"/>
      <c r="VWS22" s="8"/>
      <c r="VWT22" s="8"/>
      <c r="VWU22" s="9"/>
      <c r="VWV22" s="9"/>
      <c r="VWW22" s="8"/>
      <c r="VWX22" s="9"/>
      <c r="VWY22" s="8"/>
      <c r="VWZ22" s="9"/>
      <c r="VXA22" s="9"/>
      <c r="VXB22" s="8"/>
      <c r="VXC22" s="8"/>
      <c r="VXD22" s="8"/>
      <c r="VXE22" s="8"/>
      <c r="VXF22" s="9"/>
      <c r="VXG22" s="9"/>
      <c r="VXH22" s="8"/>
      <c r="VXI22" s="9"/>
      <c r="VXJ22" s="8"/>
      <c r="VXK22" s="9"/>
      <c r="VXL22" s="9"/>
      <c r="VXM22" s="8"/>
      <c r="VXN22" s="8"/>
      <c r="VXO22" s="8"/>
      <c r="VXP22" s="8"/>
      <c r="VXQ22" s="9"/>
      <c r="VXR22" s="9"/>
      <c r="VXS22" s="8"/>
      <c r="VXT22" s="9"/>
      <c r="VXU22" s="8"/>
      <c r="VXV22" s="9"/>
      <c r="VXW22" s="9"/>
      <c r="VXX22" s="8"/>
      <c r="VXY22" s="8"/>
      <c r="VXZ22" s="8"/>
      <c r="VYA22" s="8"/>
      <c r="VYB22" s="9"/>
      <c r="VYC22" s="9"/>
      <c r="VYD22" s="8"/>
      <c r="VYE22" s="9"/>
      <c r="VYF22" s="8"/>
      <c r="VYG22" s="9"/>
      <c r="VYH22" s="9"/>
      <c r="VYI22" s="8"/>
      <c r="VYJ22" s="8"/>
      <c r="VYK22" s="8"/>
      <c r="VYL22" s="8"/>
      <c r="VYM22" s="9"/>
      <c r="VYN22" s="9"/>
      <c r="VYO22" s="8"/>
      <c r="VYP22" s="9"/>
      <c r="VYQ22" s="8"/>
      <c r="VYR22" s="9"/>
      <c r="VYS22" s="9"/>
      <c r="VYT22" s="8"/>
      <c r="VYU22" s="8"/>
      <c r="VYV22" s="8"/>
      <c r="VYW22" s="8"/>
      <c r="VYX22" s="9"/>
      <c r="VYY22" s="9"/>
      <c r="VYZ22" s="8"/>
      <c r="VZA22" s="9"/>
      <c r="VZB22" s="8"/>
      <c r="VZC22" s="9"/>
      <c r="VZD22" s="9"/>
      <c r="VZE22" s="8"/>
      <c r="VZF22" s="8"/>
      <c r="VZG22" s="8"/>
      <c r="VZH22" s="8"/>
      <c r="VZI22" s="9"/>
      <c r="VZJ22" s="9"/>
      <c r="VZK22" s="8"/>
      <c r="VZL22" s="9"/>
      <c r="VZM22" s="8"/>
      <c r="VZN22" s="9"/>
      <c r="VZO22" s="9"/>
      <c r="VZP22" s="8"/>
      <c r="VZQ22" s="8"/>
      <c r="VZR22" s="8"/>
      <c r="VZS22" s="8"/>
      <c r="VZT22" s="9"/>
      <c r="VZU22" s="9"/>
      <c r="VZV22" s="8"/>
      <c r="VZW22" s="9"/>
      <c r="VZX22" s="8"/>
      <c r="VZY22" s="9"/>
      <c r="VZZ22" s="9"/>
      <c r="WAA22" s="8"/>
      <c r="WAB22" s="8"/>
      <c r="WAC22" s="8"/>
      <c r="WAD22" s="8"/>
      <c r="WAE22" s="9"/>
      <c r="WAF22" s="9"/>
      <c r="WAG22" s="8"/>
      <c r="WAH22" s="9"/>
      <c r="WAI22" s="8"/>
      <c r="WAJ22" s="9"/>
      <c r="WAK22" s="9"/>
      <c r="WAL22" s="8"/>
      <c r="WAM22" s="8"/>
      <c r="WAN22" s="8"/>
      <c r="WAO22" s="8"/>
      <c r="WAP22" s="9"/>
      <c r="WAQ22" s="9"/>
      <c r="WAR22" s="8"/>
      <c r="WAS22" s="9"/>
      <c r="WAT22" s="8"/>
      <c r="WAU22" s="9"/>
      <c r="WAV22" s="9"/>
      <c r="WAW22" s="8"/>
      <c r="WAX22" s="8"/>
      <c r="WAY22" s="8"/>
      <c r="WAZ22" s="8"/>
      <c r="WBA22" s="9"/>
      <c r="WBB22" s="9"/>
      <c r="WBC22" s="8"/>
      <c r="WBD22" s="9"/>
      <c r="WBE22" s="8"/>
      <c r="WBF22" s="9"/>
      <c r="WBG22" s="9"/>
      <c r="WBH22" s="8"/>
      <c r="WBI22" s="8"/>
      <c r="WBJ22" s="8"/>
      <c r="WBK22" s="8"/>
      <c r="WBL22" s="9"/>
      <c r="WBM22" s="9"/>
      <c r="WBN22" s="8"/>
      <c r="WBO22" s="9"/>
      <c r="WBP22" s="8"/>
      <c r="WBQ22" s="9"/>
      <c r="WBR22" s="9"/>
      <c r="WBS22" s="8"/>
      <c r="WBT22" s="8"/>
      <c r="WBU22" s="8"/>
      <c r="WBV22" s="8"/>
      <c r="WBW22" s="9"/>
      <c r="WBX22" s="9"/>
      <c r="WBY22" s="8"/>
      <c r="WBZ22" s="9"/>
      <c r="WCA22" s="8"/>
      <c r="WCB22" s="9"/>
      <c r="WCC22" s="9"/>
      <c r="WCD22" s="8"/>
      <c r="WCE22" s="8"/>
      <c r="WCF22" s="8"/>
      <c r="WCG22" s="8"/>
      <c r="WCH22" s="9"/>
      <c r="WCI22" s="9"/>
      <c r="WCJ22" s="8"/>
      <c r="WCK22" s="9"/>
      <c r="WCL22" s="8"/>
      <c r="WCM22" s="9"/>
      <c r="WCN22" s="9"/>
      <c r="WCO22" s="8"/>
      <c r="WCP22" s="8"/>
      <c r="WCQ22" s="8"/>
      <c r="WCR22" s="8"/>
      <c r="WCS22" s="9"/>
      <c r="WCT22" s="9"/>
      <c r="WCU22" s="8"/>
      <c r="WCV22" s="9"/>
      <c r="WCW22" s="8"/>
      <c r="WCX22" s="9"/>
      <c r="WCY22" s="9"/>
      <c r="WCZ22" s="8"/>
      <c r="WDA22" s="8"/>
      <c r="WDB22" s="8"/>
      <c r="WDC22" s="8"/>
      <c r="WDD22" s="9"/>
      <c r="WDE22" s="9"/>
      <c r="WDF22" s="8"/>
      <c r="WDG22" s="9"/>
      <c r="WDH22" s="8"/>
      <c r="WDI22" s="9"/>
      <c r="WDJ22" s="9"/>
      <c r="WDK22" s="8"/>
      <c r="WDL22" s="8"/>
      <c r="WDM22" s="8"/>
      <c r="WDN22" s="8"/>
      <c r="WDO22" s="9"/>
      <c r="WDP22" s="9"/>
      <c r="WDQ22" s="8"/>
      <c r="WDR22" s="9"/>
      <c r="WDS22" s="8"/>
      <c r="WDT22" s="9"/>
      <c r="WDU22" s="9"/>
      <c r="WDV22" s="8"/>
      <c r="WDW22" s="8"/>
      <c r="WDX22" s="8"/>
      <c r="WDY22" s="8"/>
      <c r="WDZ22" s="9"/>
      <c r="WEA22" s="9"/>
      <c r="WEB22" s="8"/>
      <c r="WEC22" s="9"/>
      <c r="WED22" s="8"/>
      <c r="WEE22" s="9"/>
      <c r="WEF22" s="9"/>
      <c r="WEG22" s="8"/>
      <c r="WEH22" s="8"/>
      <c r="WEI22" s="8"/>
      <c r="WEJ22" s="8"/>
      <c r="WEK22" s="9"/>
      <c r="WEL22" s="9"/>
      <c r="WEM22" s="8"/>
      <c r="WEN22" s="9"/>
      <c r="WEO22" s="8"/>
      <c r="WEP22" s="9"/>
      <c r="WEQ22" s="9"/>
      <c r="WER22" s="8"/>
      <c r="WES22" s="8"/>
      <c r="WET22" s="8"/>
      <c r="WEU22" s="8"/>
      <c r="WEV22" s="9"/>
      <c r="WEW22" s="9"/>
      <c r="WEX22" s="8"/>
      <c r="WEY22" s="9"/>
      <c r="WEZ22" s="8"/>
      <c r="WFA22" s="9"/>
      <c r="WFB22" s="9"/>
      <c r="WFC22" s="8"/>
      <c r="WFD22" s="8"/>
      <c r="WFE22" s="8"/>
      <c r="WFF22" s="8"/>
      <c r="WFG22" s="9"/>
      <c r="WFH22" s="9"/>
      <c r="WFI22" s="8"/>
      <c r="WFJ22" s="9"/>
      <c r="WFK22" s="8"/>
      <c r="WFL22" s="9"/>
      <c r="WFM22" s="9"/>
      <c r="WFN22" s="8"/>
      <c r="WFO22" s="8"/>
      <c r="WFP22" s="8"/>
      <c r="WFQ22" s="8"/>
      <c r="WFR22" s="9"/>
      <c r="WFS22" s="9"/>
      <c r="WFT22" s="8"/>
      <c r="WFU22" s="9"/>
      <c r="WFV22" s="8"/>
      <c r="WFW22" s="9"/>
      <c r="WFX22" s="9"/>
      <c r="WFY22" s="8"/>
      <c r="WFZ22" s="8"/>
      <c r="WGA22" s="8"/>
      <c r="WGB22" s="8"/>
      <c r="WGC22" s="9"/>
      <c r="WGD22" s="9"/>
      <c r="WGE22" s="8"/>
      <c r="WGF22" s="9"/>
      <c r="WGG22" s="8"/>
      <c r="WGH22" s="9"/>
      <c r="WGI22" s="9"/>
      <c r="WGJ22" s="8"/>
      <c r="WGK22" s="8"/>
      <c r="WGL22" s="8"/>
      <c r="WGM22" s="8"/>
      <c r="WGN22" s="9"/>
      <c r="WGO22" s="9"/>
      <c r="WGP22" s="8"/>
      <c r="WGQ22" s="9"/>
      <c r="WGR22" s="8"/>
      <c r="WGS22" s="9"/>
      <c r="WGT22" s="9"/>
      <c r="WGU22" s="8"/>
      <c r="WGV22" s="8"/>
      <c r="WGW22" s="8"/>
      <c r="WGX22" s="8"/>
      <c r="WGY22" s="9"/>
      <c r="WGZ22" s="9"/>
      <c r="WHA22" s="8"/>
      <c r="WHB22" s="9"/>
      <c r="WHC22" s="8"/>
      <c r="WHD22" s="9"/>
      <c r="WHE22" s="9"/>
      <c r="WHF22" s="8"/>
      <c r="WHG22" s="8"/>
      <c r="WHH22" s="8"/>
      <c r="WHI22" s="8"/>
      <c r="WHJ22" s="9"/>
      <c r="WHK22" s="9"/>
      <c r="WHL22" s="8"/>
      <c r="WHM22" s="9"/>
      <c r="WHN22" s="8"/>
      <c r="WHO22" s="9"/>
      <c r="WHP22" s="9"/>
      <c r="WHQ22" s="8"/>
      <c r="WHR22" s="8"/>
      <c r="WHS22" s="8"/>
      <c r="WHT22" s="8"/>
      <c r="WHU22" s="9"/>
      <c r="WHV22" s="9"/>
      <c r="WHW22" s="8"/>
      <c r="WHX22" s="9"/>
      <c r="WHY22" s="8"/>
      <c r="WHZ22" s="9"/>
      <c r="WIA22" s="9"/>
      <c r="WIB22" s="8"/>
      <c r="WIC22" s="8"/>
      <c r="WID22" s="8"/>
      <c r="WIE22" s="8"/>
      <c r="WIF22" s="9"/>
      <c r="WIG22" s="9"/>
      <c r="WIH22" s="8"/>
      <c r="WII22" s="9"/>
      <c r="WIJ22" s="8"/>
      <c r="WIK22" s="9"/>
      <c r="WIL22" s="9"/>
      <c r="WIM22" s="8"/>
      <c r="WIN22" s="8"/>
      <c r="WIO22" s="8"/>
      <c r="WIP22" s="8"/>
      <c r="WIQ22" s="9"/>
      <c r="WIR22" s="9"/>
      <c r="WIS22" s="8"/>
      <c r="WIT22" s="9"/>
      <c r="WIU22" s="8"/>
      <c r="WIV22" s="9"/>
      <c r="WIW22" s="9"/>
      <c r="WIX22" s="8"/>
      <c r="WIY22" s="8"/>
      <c r="WIZ22" s="8"/>
      <c r="WJA22" s="8"/>
      <c r="WJB22" s="9"/>
      <c r="WJC22" s="9"/>
      <c r="WJD22" s="8"/>
      <c r="WJE22" s="9"/>
      <c r="WJF22" s="8"/>
      <c r="WJG22" s="9"/>
      <c r="WJH22" s="9"/>
      <c r="WJI22" s="8"/>
      <c r="WJJ22" s="8"/>
      <c r="WJK22" s="8"/>
      <c r="WJL22" s="8"/>
      <c r="WJM22" s="9"/>
      <c r="WJN22" s="9"/>
      <c r="WJO22" s="8"/>
      <c r="WJP22" s="9"/>
      <c r="WJQ22" s="8"/>
      <c r="WJR22" s="9"/>
      <c r="WJS22" s="9"/>
      <c r="WJT22" s="8"/>
      <c r="WJU22" s="8"/>
      <c r="WJV22" s="8"/>
      <c r="WJW22" s="8"/>
      <c r="WJX22" s="9"/>
      <c r="WJY22" s="9"/>
      <c r="WJZ22" s="8"/>
      <c r="WKA22" s="9"/>
      <c r="WKB22" s="8"/>
      <c r="WKC22" s="9"/>
      <c r="WKD22" s="9"/>
      <c r="WKE22" s="8"/>
      <c r="WKF22" s="8"/>
      <c r="WKG22" s="8"/>
      <c r="WKH22" s="8"/>
      <c r="WKI22" s="9"/>
      <c r="WKJ22" s="9"/>
      <c r="WKK22" s="8"/>
      <c r="WKL22" s="9"/>
      <c r="WKM22" s="8"/>
      <c r="WKN22" s="9"/>
      <c r="WKO22" s="9"/>
      <c r="WKP22" s="8"/>
      <c r="WKQ22" s="8"/>
      <c r="WKR22" s="8"/>
      <c r="WKS22" s="8"/>
      <c r="WKT22" s="9"/>
      <c r="WKU22" s="9"/>
      <c r="WKV22" s="8"/>
      <c r="WKW22" s="9"/>
      <c r="WKX22" s="8"/>
      <c r="WKY22" s="9"/>
      <c r="WKZ22" s="9"/>
      <c r="WLA22" s="8"/>
      <c r="WLB22" s="8"/>
      <c r="WLC22" s="8"/>
      <c r="WLD22" s="8"/>
      <c r="WLE22" s="9"/>
      <c r="WLF22" s="9"/>
      <c r="WLG22" s="8"/>
      <c r="WLH22" s="9"/>
      <c r="WLI22" s="8"/>
      <c r="WLJ22" s="9"/>
      <c r="WLK22" s="9"/>
      <c r="WLL22" s="8"/>
      <c r="WLM22" s="8"/>
      <c r="WLN22" s="8"/>
      <c r="WLO22" s="8"/>
      <c r="WLP22" s="9"/>
      <c r="WLQ22" s="9"/>
      <c r="WLR22" s="8"/>
      <c r="WLS22" s="9"/>
      <c r="WLT22" s="8"/>
      <c r="WLU22" s="9"/>
      <c r="WLV22" s="9"/>
      <c r="WLW22" s="8"/>
      <c r="WLX22" s="8"/>
      <c r="WLY22" s="8"/>
      <c r="WLZ22" s="8"/>
      <c r="WMA22" s="9"/>
      <c r="WMB22" s="9"/>
      <c r="WMC22" s="8"/>
      <c r="WMD22" s="9"/>
      <c r="WME22" s="8"/>
      <c r="WMF22" s="9"/>
      <c r="WMG22" s="9"/>
      <c r="WMH22" s="8"/>
      <c r="WMI22" s="8"/>
      <c r="WMJ22" s="8"/>
      <c r="WMK22" s="8"/>
      <c r="WML22" s="9"/>
      <c r="WMM22" s="9"/>
      <c r="WMN22" s="8"/>
      <c r="WMO22" s="9"/>
      <c r="WMP22" s="8"/>
      <c r="WMQ22" s="9"/>
      <c r="WMR22" s="9"/>
      <c r="WMS22" s="8"/>
      <c r="WMT22" s="8"/>
      <c r="WMU22" s="8"/>
      <c r="WMV22" s="8"/>
      <c r="WMW22" s="9"/>
      <c r="WMX22" s="9"/>
      <c r="WMY22" s="8"/>
      <c r="WMZ22" s="9"/>
      <c r="WNA22" s="8"/>
      <c r="WNB22" s="9"/>
      <c r="WNC22" s="9"/>
      <c r="WND22" s="8"/>
      <c r="WNE22" s="8"/>
      <c r="WNF22" s="8"/>
      <c r="WNG22" s="8"/>
      <c r="WNH22" s="9"/>
      <c r="WNI22" s="9"/>
      <c r="WNJ22" s="8"/>
      <c r="WNK22" s="9"/>
      <c r="WNL22" s="8"/>
      <c r="WNM22" s="9"/>
      <c r="WNN22" s="9"/>
      <c r="WNO22" s="8"/>
      <c r="WNP22" s="8"/>
      <c r="WNQ22" s="8"/>
      <c r="WNR22" s="8"/>
      <c r="WNS22" s="9"/>
      <c r="WNT22" s="9"/>
      <c r="WNU22" s="8"/>
      <c r="WNV22" s="9"/>
      <c r="WNW22" s="8"/>
      <c r="WNX22" s="9"/>
      <c r="WNY22" s="9"/>
      <c r="WNZ22" s="8"/>
      <c r="WOA22" s="8"/>
      <c r="WOB22" s="8"/>
      <c r="WOC22" s="8"/>
      <c r="WOD22" s="9"/>
      <c r="WOE22" s="9"/>
      <c r="WOF22" s="8"/>
      <c r="WOG22" s="9"/>
      <c r="WOH22" s="8"/>
      <c r="WOI22" s="9"/>
      <c r="WOJ22" s="9"/>
      <c r="WOK22" s="8"/>
      <c r="WOL22" s="8"/>
      <c r="WOM22" s="8"/>
      <c r="WON22" s="8"/>
      <c r="WOO22" s="9"/>
      <c r="WOP22" s="9"/>
      <c r="WOQ22" s="8"/>
      <c r="WOR22" s="9"/>
      <c r="WOS22" s="8"/>
      <c r="WOT22" s="9"/>
      <c r="WOU22" s="9"/>
      <c r="WOV22" s="8"/>
      <c r="WOW22" s="8"/>
      <c r="WOX22" s="8"/>
      <c r="WOY22" s="8"/>
      <c r="WOZ22" s="9"/>
      <c r="WPA22" s="9"/>
      <c r="WPB22" s="8"/>
      <c r="WPC22" s="9"/>
      <c r="WPD22" s="8"/>
      <c r="WPE22" s="9"/>
      <c r="WPF22" s="9"/>
      <c r="WPG22" s="8"/>
      <c r="WPH22" s="8"/>
      <c r="WPI22" s="8"/>
      <c r="WPJ22" s="8"/>
      <c r="WPK22" s="9"/>
      <c r="WPL22" s="9"/>
      <c r="WPM22" s="8"/>
      <c r="WPN22" s="9"/>
      <c r="WPO22" s="8"/>
      <c r="WPP22" s="9"/>
      <c r="WPQ22" s="9"/>
      <c r="WPR22" s="8"/>
      <c r="WPS22" s="8"/>
      <c r="WPT22" s="8"/>
      <c r="WPU22" s="8"/>
      <c r="WPV22" s="9"/>
      <c r="WPW22" s="9"/>
      <c r="WPX22" s="8"/>
      <c r="WPY22" s="9"/>
      <c r="WPZ22" s="8"/>
      <c r="WQA22" s="9"/>
      <c r="WQB22" s="9"/>
      <c r="WQC22" s="8"/>
      <c r="WQD22" s="8"/>
      <c r="WQE22" s="8"/>
      <c r="WQF22" s="8"/>
      <c r="WQG22" s="9"/>
      <c r="WQH22" s="9"/>
      <c r="WQI22" s="8"/>
      <c r="WQJ22" s="9"/>
      <c r="WQK22" s="8"/>
      <c r="WQL22" s="9"/>
      <c r="WQM22" s="9"/>
      <c r="WQN22" s="8"/>
      <c r="WQO22" s="8"/>
      <c r="WQP22" s="8"/>
      <c r="WQQ22" s="8"/>
      <c r="WQR22" s="9"/>
      <c r="WQS22" s="9"/>
      <c r="WQT22" s="8"/>
      <c r="WQU22" s="9"/>
      <c r="WQV22" s="8"/>
      <c r="WQW22" s="9"/>
      <c r="WQX22" s="9"/>
      <c r="WQY22" s="8"/>
      <c r="WQZ22" s="8"/>
      <c r="WRA22" s="8"/>
      <c r="WRB22" s="8"/>
      <c r="WRC22" s="9"/>
      <c r="WRD22" s="9"/>
      <c r="WRE22" s="8"/>
      <c r="WRF22" s="9"/>
      <c r="WRG22" s="8"/>
      <c r="WRH22" s="9"/>
      <c r="WRI22" s="9"/>
      <c r="WRJ22" s="8"/>
      <c r="WRK22" s="8"/>
      <c r="WRL22" s="8"/>
      <c r="WRM22" s="8"/>
      <c r="WRN22" s="9"/>
      <c r="WRO22" s="9"/>
      <c r="WRP22" s="8"/>
      <c r="WRQ22" s="9"/>
      <c r="WRR22" s="8"/>
      <c r="WRS22" s="9"/>
      <c r="WRT22" s="9"/>
      <c r="WRU22" s="8"/>
      <c r="WRV22" s="8"/>
      <c r="WRW22" s="8"/>
      <c r="WRX22" s="8"/>
      <c r="WRY22" s="9"/>
      <c r="WRZ22" s="9"/>
      <c r="WSA22" s="8"/>
      <c r="WSB22" s="9"/>
      <c r="WSC22" s="8"/>
      <c r="WSD22" s="9"/>
      <c r="WSE22" s="9"/>
      <c r="WSF22" s="8"/>
      <c r="WSG22" s="8"/>
      <c r="WSH22" s="8"/>
      <c r="WSI22" s="8"/>
      <c r="WSJ22" s="9"/>
      <c r="WSK22" s="9"/>
      <c r="WSL22" s="8"/>
      <c r="WSM22" s="9"/>
      <c r="WSN22" s="8"/>
      <c r="WSO22" s="9"/>
      <c r="WSP22" s="9"/>
      <c r="WSQ22" s="8"/>
      <c r="WSR22" s="8"/>
      <c r="WSS22" s="8"/>
      <c r="WST22" s="8"/>
      <c r="WSU22" s="9"/>
      <c r="WSV22" s="9"/>
      <c r="WSW22" s="8"/>
      <c r="WSX22" s="9"/>
      <c r="WSY22" s="8"/>
      <c r="WSZ22" s="9"/>
      <c r="WTA22" s="9"/>
      <c r="WTB22" s="8"/>
      <c r="WTC22" s="8"/>
      <c r="WTD22" s="8"/>
      <c r="WTE22" s="8"/>
      <c r="WTF22" s="9"/>
      <c r="WTG22" s="9"/>
      <c r="WTH22" s="8"/>
      <c r="WTI22" s="9"/>
      <c r="WTJ22" s="8"/>
      <c r="WTK22" s="9"/>
      <c r="WTL22" s="9"/>
      <c r="WTM22" s="8"/>
      <c r="WTN22" s="8"/>
      <c r="WTO22" s="8"/>
      <c r="WTP22" s="8"/>
      <c r="WTQ22" s="9"/>
      <c r="WTR22" s="9"/>
      <c r="WTS22" s="8"/>
      <c r="WTT22" s="9"/>
      <c r="WTU22" s="8"/>
      <c r="WTV22" s="9"/>
      <c r="WTW22" s="9"/>
      <c r="WTX22" s="8"/>
      <c r="WTY22" s="8"/>
      <c r="WTZ22" s="8"/>
      <c r="WUA22" s="8"/>
      <c r="WUB22" s="9"/>
      <c r="WUC22" s="9"/>
      <c r="WUD22" s="8"/>
      <c r="WUE22" s="9"/>
      <c r="WUF22" s="8"/>
      <c r="WUG22" s="9"/>
      <c r="WUH22" s="9"/>
      <c r="WUI22" s="8"/>
      <c r="WUJ22" s="8"/>
      <c r="WUK22" s="8"/>
      <c r="WUL22" s="8"/>
      <c r="WUM22" s="9"/>
      <c r="WUN22" s="9"/>
      <c r="WUO22" s="8"/>
      <c r="WUP22" s="9"/>
      <c r="WUQ22" s="8"/>
      <c r="WUR22" s="9"/>
      <c r="WUS22" s="9"/>
      <c r="WUT22" s="8"/>
      <c r="WUU22" s="8"/>
      <c r="WUV22" s="8"/>
      <c r="WUW22" s="8"/>
      <c r="WUX22" s="9"/>
      <c r="WUY22" s="9"/>
      <c r="WUZ22" s="8"/>
      <c r="WVA22" s="9"/>
      <c r="WVB22" s="8"/>
      <c r="WVC22" s="9"/>
      <c r="WVD22" s="9"/>
      <c r="WVE22" s="8"/>
      <c r="WVF22" s="8"/>
      <c r="WVG22" s="8"/>
      <c r="WVH22" s="8"/>
      <c r="WVI22" s="9"/>
      <c r="WVJ22" s="9"/>
      <c r="WVK22" s="8"/>
      <c r="WVL22" s="9"/>
      <c r="WVM22" s="8"/>
      <c r="WVN22" s="9"/>
      <c r="WVO22" s="9"/>
      <c r="WVP22" s="8"/>
      <c r="WVQ22" s="8"/>
      <c r="WVR22" s="8"/>
      <c r="WVS22" s="8"/>
      <c r="WVT22" s="9"/>
      <c r="WVU22" s="9"/>
      <c r="WVV22" s="8"/>
      <c r="WVW22" s="9"/>
      <c r="WVX22" s="8"/>
      <c r="WVY22" s="9"/>
      <c r="WVZ22" s="9"/>
      <c r="WWA22" s="8"/>
      <c r="WWB22" s="8"/>
      <c r="WWC22" s="8"/>
      <c r="WWD22" s="8"/>
      <c r="WWE22" s="9"/>
      <c r="WWF22" s="9"/>
      <c r="WWG22" s="8"/>
      <c r="WWH22" s="9"/>
      <c r="WWI22" s="8"/>
      <c r="WWJ22" s="9"/>
      <c r="WWK22" s="9"/>
      <c r="WWL22" s="8"/>
      <c r="WWM22" s="8"/>
      <c r="WWN22" s="8"/>
      <c r="WWO22" s="8"/>
      <c r="WWP22" s="9"/>
      <c r="WWQ22" s="9"/>
      <c r="WWR22" s="8"/>
      <c r="WWS22" s="9"/>
      <c r="WWT22" s="8"/>
      <c r="WWU22" s="9"/>
      <c r="WWV22" s="9"/>
      <c r="WWW22" s="8"/>
      <c r="WWX22" s="8"/>
      <c r="WWY22" s="8"/>
      <c r="WWZ22" s="8"/>
      <c r="WXA22" s="9"/>
      <c r="WXB22" s="9"/>
      <c r="WXC22" s="8"/>
      <c r="WXD22" s="9"/>
      <c r="WXE22" s="8"/>
      <c r="WXF22" s="9"/>
      <c r="WXG22" s="9"/>
      <c r="WXH22" s="8"/>
      <c r="WXI22" s="8"/>
      <c r="WXJ22" s="8"/>
      <c r="WXK22" s="8"/>
      <c r="WXL22" s="9"/>
      <c r="WXM22" s="9"/>
      <c r="WXN22" s="8"/>
      <c r="WXO22" s="9"/>
      <c r="WXP22" s="8"/>
      <c r="WXQ22" s="9"/>
      <c r="WXR22" s="9"/>
      <c r="WXS22" s="8"/>
      <c r="WXT22" s="8"/>
      <c r="WXU22" s="8"/>
      <c r="WXV22" s="8"/>
      <c r="WXW22" s="9"/>
      <c r="WXX22" s="9"/>
      <c r="WXY22" s="8"/>
      <c r="WXZ22" s="9"/>
      <c r="WYA22" s="8"/>
      <c r="WYB22" s="9"/>
      <c r="WYC22" s="9"/>
      <c r="WYD22" s="8"/>
      <c r="WYE22" s="8"/>
      <c r="WYF22" s="8"/>
      <c r="WYG22" s="8"/>
      <c r="WYH22" s="9"/>
      <c r="WYI22" s="9"/>
      <c r="WYJ22" s="8"/>
      <c r="WYK22" s="9"/>
      <c r="WYL22" s="8"/>
      <c r="WYM22" s="9"/>
      <c r="WYN22" s="9"/>
      <c r="WYO22" s="8"/>
      <c r="WYP22" s="8"/>
      <c r="WYQ22" s="8"/>
      <c r="WYR22" s="8"/>
      <c r="WYS22" s="9"/>
      <c r="WYT22" s="9"/>
      <c r="WYU22" s="8"/>
      <c r="WYV22" s="9"/>
      <c r="WYW22" s="8"/>
      <c r="WYX22" s="9"/>
      <c r="WYY22" s="9"/>
      <c r="WYZ22" s="8"/>
      <c r="WZA22" s="8"/>
      <c r="WZB22" s="8"/>
      <c r="WZC22" s="8"/>
      <c r="WZD22" s="9"/>
      <c r="WZE22" s="9"/>
      <c r="WZF22" s="8"/>
      <c r="WZG22" s="9"/>
      <c r="WZH22" s="8"/>
      <c r="WZI22" s="9"/>
      <c r="WZJ22" s="9"/>
      <c r="WZK22" s="8"/>
      <c r="WZL22" s="8"/>
      <c r="WZM22" s="8"/>
      <c r="WZN22" s="8"/>
      <c r="WZO22" s="9"/>
      <c r="WZP22" s="9"/>
      <c r="WZQ22" s="8"/>
      <c r="WZR22" s="9"/>
      <c r="WZS22" s="8"/>
      <c r="WZT22" s="9"/>
      <c r="WZU22" s="9"/>
      <c r="WZV22" s="8"/>
      <c r="WZW22" s="8"/>
      <c r="WZX22" s="8"/>
      <c r="WZY22" s="8"/>
      <c r="WZZ22" s="9"/>
      <c r="XAA22" s="9"/>
      <c r="XAB22" s="8"/>
      <c r="XAC22" s="9"/>
      <c r="XAD22" s="8"/>
      <c r="XAE22" s="9"/>
      <c r="XAF22" s="9"/>
      <c r="XAG22" s="8"/>
      <c r="XAH22" s="8"/>
      <c r="XAI22" s="8"/>
      <c r="XAJ22" s="8"/>
      <c r="XAK22" s="9"/>
      <c r="XAL22" s="9"/>
      <c r="XAM22" s="8"/>
      <c r="XAN22" s="9"/>
      <c r="XAO22" s="8"/>
      <c r="XAP22" s="9"/>
      <c r="XAQ22" s="9"/>
      <c r="XAR22" s="8"/>
      <c r="XAS22" s="8"/>
      <c r="XAT22" s="8"/>
      <c r="XAU22" s="8"/>
      <c r="XAV22" s="9"/>
      <c r="XAW22" s="9"/>
      <c r="XAX22" s="8"/>
      <c r="XAY22" s="9"/>
      <c r="XAZ22" s="8"/>
      <c r="XBA22" s="9"/>
      <c r="XBB22" s="9"/>
      <c r="XBC22" s="8"/>
      <c r="XBD22" s="8"/>
      <c r="XBE22" s="8"/>
      <c r="XBF22" s="8"/>
      <c r="XBG22" s="9"/>
      <c r="XBH22" s="9"/>
      <c r="XBI22" s="8"/>
      <c r="XBJ22" s="9"/>
      <c r="XBK22" s="8"/>
      <c r="XBL22" s="9"/>
      <c r="XBM22" s="9"/>
      <c r="XBN22" s="8"/>
      <c r="XBO22" s="8"/>
      <c r="XBP22" s="8"/>
      <c r="XBQ22" s="8"/>
      <c r="XBR22" s="9"/>
      <c r="XBS22" s="9"/>
      <c r="XBT22" s="8"/>
      <c r="XBU22" s="9"/>
      <c r="XBV22" s="8"/>
      <c r="XBW22" s="9"/>
      <c r="XBX22" s="9"/>
      <c r="XBY22" s="8"/>
      <c r="XBZ22" s="8"/>
      <c r="XCA22" s="8"/>
      <c r="XCB22" s="8"/>
      <c r="XCC22" s="9"/>
      <c r="XCD22" s="9"/>
      <c r="XCE22" s="8"/>
      <c r="XCF22" s="9"/>
      <c r="XCG22" s="8"/>
      <c r="XCH22" s="9"/>
      <c r="XCI22" s="9"/>
      <c r="XCJ22" s="8"/>
      <c r="XCK22" s="8"/>
      <c r="XCL22" s="8"/>
      <c r="XCM22" s="8"/>
      <c r="XCN22" s="9"/>
      <c r="XCO22" s="9"/>
      <c r="XCP22" s="8"/>
      <c r="XCQ22" s="9"/>
      <c r="XCR22" s="8"/>
      <c r="XCS22" s="9"/>
      <c r="XCT22" s="9"/>
      <c r="XCU22" s="8"/>
      <c r="XCV22" s="8"/>
      <c r="XCW22" s="8"/>
      <c r="XCX22" s="8"/>
      <c r="XCY22" s="9"/>
      <c r="XCZ22" s="9"/>
      <c r="XDA22" s="8"/>
      <c r="XDB22" s="9"/>
      <c r="XDC22" s="8"/>
      <c r="XDD22" s="9"/>
      <c r="XDE22" s="9"/>
      <c r="XDF22" s="8"/>
      <c r="XDG22" s="8"/>
      <c r="XDH22" s="8"/>
      <c r="XDI22" s="8"/>
      <c r="XDJ22" s="9"/>
      <c r="XDK22" s="9"/>
      <c r="XDL22" s="8"/>
      <c r="XDM22" s="9"/>
      <c r="XDN22" s="8"/>
      <c r="XDO22" s="9"/>
      <c r="XDP22" s="9"/>
      <c r="XDQ22" s="8"/>
      <c r="XDR22" s="8"/>
      <c r="XDS22" s="8"/>
      <c r="XDT22" s="8"/>
      <c r="XDU22" s="9"/>
      <c r="XDV22" s="9"/>
      <c r="XDW22" s="8"/>
      <c r="XDX22" s="9"/>
      <c r="XDY22" s="8"/>
      <c r="XDZ22" s="9"/>
      <c r="XEA22" s="9"/>
      <c r="XEB22" s="8"/>
      <c r="XEC22" s="8"/>
      <c r="XED22" s="8"/>
      <c r="XEE22" s="8"/>
      <c r="XEF22" s="9"/>
      <c r="XEG22" s="9"/>
      <c r="XEH22" s="8"/>
      <c r="XEI22" s="9"/>
      <c r="XEJ22" s="8"/>
      <c r="XEK22" s="9"/>
      <c r="XEL22" s="9"/>
      <c r="XEM22" s="8"/>
      <c r="XEN22" s="8"/>
      <c r="XEO22" s="8"/>
      <c r="XEP22" s="8"/>
      <c r="XEQ22" s="9"/>
      <c r="XER22" s="9"/>
      <c r="XES22" s="8"/>
      <c r="XET22" s="9"/>
      <c r="XEU22" s="8"/>
      <c r="XEV22" s="9"/>
      <c r="XEW22" s="9"/>
      <c r="XEX22" s="8"/>
      <c r="XEY22" s="8"/>
      <c r="XEZ22" s="8"/>
      <c r="XFA22" s="8"/>
      <c r="XFB22" s="9"/>
    </row>
    <row r="23" spans="1:16382" s="27" customFormat="1" x14ac:dyDescent="0.2">
      <c r="B23" s="39" t="s">
        <v>453</v>
      </c>
      <c r="C23" s="26" t="s">
        <v>165</v>
      </c>
      <c r="D23" s="26" t="s">
        <v>189</v>
      </c>
      <c r="E23" s="26" t="s">
        <v>18</v>
      </c>
      <c r="F23" s="26" t="s">
        <v>22</v>
      </c>
      <c r="G23" s="5">
        <v>90000</v>
      </c>
      <c r="H23" s="5">
        <v>9753.19</v>
      </c>
      <c r="I23" s="5">
        <v>25</v>
      </c>
      <c r="J23" s="5">
        <f>IF(G23&lt;=$I$385*$J$385,G23*$F$392,($I$385*$J$385)*$F$392)</f>
        <v>2583</v>
      </c>
      <c r="K23" s="6">
        <f>IF(G23&lt;=$I$386*$J$386,G23*$F$393,($I$386*$J$386)*$F$393)</f>
        <v>2736</v>
      </c>
      <c r="L23" s="6">
        <f>G23*7.09%</f>
        <v>6381</v>
      </c>
      <c r="M23" s="5">
        <f>G23*7.1%</f>
        <v>6389.9999999999991</v>
      </c>
      <c r="N23" s="6">
        <v>890.22</v>
      </c>
      <c r="O23" s="6">
        <v>20995.41</v>
      </c>
      <c r="P23" s="6">
        <f>H23+I23+J23+K23+O23</f>
        <v>36092.6</v>
      </c>
      <c r="Q23" s="6">
        <f>G23-P23</f>
        <v>53907.4</v>
      </c>
    </row>
    <row r="24" spans="1:16382" s="27" customFormat="1" x14ac:dyDescent="0.2">
      <c r="B24" s="26" t="s">
        <v>325</v>
      </c>
      <c r="C24" s="26" t="s">
        <v>165</v>
      </c>
      <c r="D24" s="26" t="s">
        <v>33</v>
      </c>
      <c r="E24" s="26" t="s">
        <v>18</v>
      </c>
      <c r="F24" s="26" t="s">
        <v>19</v>
      </c>
      <c r="G24" s="5">
        <v>42000</v>
      </c>
      <c r="H24" s="5">
        <v>724.92</v>
      </c>
      <c r="I24" s="5">
        <v>25</v>
      </c>
      <c r="J24" s="5">
        <f>IF(G24&lt;=$I$385*$J$385,G24*$F$392,($I$385*$J$385)*$F$392)</f>
        <v>1205.4000000000001</v>
      </c>
      <c r="K24" s="6">
        <f>IF(G24&lt;=$I$386*$J$386,G24*$F$393,($I$386*$J$386)*$F$393)</f>
        <v>1276.8</v>
      </c>
      <c r="L24" s="6">
        <f>G24*7.09%</f>
        <v>2977.8</v>
      </c>
      <c r="M24" s="5">
        <f>G24*7.1%</f>
        <v>2981.9999999999995</v>
      </c>
      <c r="N24" s="6">
        <f>G24*1.15%</f>
        <v>483</v>
      </c>
      <c r="O24" s="6">
        <v>5400</v>
      </c>
      <c r="P24" s="6">
        <f>H24+I24+J24+K24+O24</f>
        <v>8632.119999999999</v>
      </c>
      <c r="Q24" s="6">
        <f>G24-P24</f>
        <v>33367.880000000005</v>
      </c>
    </row>
    <row r="25" spans="1:16382" s="27" customFormat="1" x14ac:dyDescent="0.2">
      <c r="B25" s="26" t="s">
        <v>562</v>
      </c>
      <c r="C25" s="26" t="s">
        <v>165</v>
      </c>
      <c r="D25" s="26" t="s">
        <v>52</v>
      </c>
      <c r="E25" s="26" t="s">
        <v>18</v>
      </c>
      <c r="F25" s="26" t="s">
        <v>22</v>
      </c>
      <c r="G25" s="5">
        <v>40000</v>
      </c>
      <c r="H25" s="5">
        <v>442.65</v>
      </c>
      <c r="I25" s="5">
        <v>25</v>
      </c>
      <c r="J25" s="5">
        <f>IF(G25&lt;=$I$385*$J$385,G25*$F$392,($I$385*$J$385)*$F$392)</f>
        <v>1148</v>
      </c>
      <c r="K25" s="6">
        <f>IF(G25&lt;=$I$386*$J$386,G25*$F$393,($I$386*$J$386)*$F$393)</f>
        <v>1216</v>
      </c>
      <c r="L25" s="6">
        <f>G25*7.09%</f>
        <v>2836</v>
      </c>
      <c r="M25" s="5">
        <f>G25*7.1%</f>
        <v>2839.9999999999995</v>
      </c>
      <c r="N25" s="6">
        <f>G25*1.15%</f>
        <v>460</v>
      </c>
      <c r="O25" s="6">
        <v>1000</v>
      </c>
      <c r="P25" s="6">
        <f>H25+I25+J25+K25+O25</f>
        <v>3831.65</v>
      </c>
      <c r="Q25" s="6">
        <f>G25-P25</f>
        <v>36168.35</v>
      </c>
    </row>
    <row r="26" spans="1:16382" s="27" customFormat="1" x14ac:dyDescent="0.2">
      <c r="B26" s="28"/>
      <c r="C26" s="28"/>
      <c r="D26" s="28"/>
      <c r="E26" s="28"/>
      <c r="F26" s="28"/>
      <c r="G26" s="7"/>
      <c r="H26" s="8"/>
      <c r="I26" s="8"/>
      <c r="J26" s="8"/>
      <c r="K26" s="8"/>
      <c r="L26" s="8"/>
      <c r="M26" s="8"/>
      <c r="N26" s="8"/>
      <c r="O26" s="8"/>
      <c r="P26" s="8"/>
      <c r="Q26" s="8"/>
    </row>
    <row r="27" spans="1:16382" s="27" customFormat="1" ht="11.25" customHeight="1" x14ac:dyDescent="0.2">
      <c r="B27" s="25" t="s">
        <v>324</v>
      </c>
      <c r="C27" s="26" t="s">
        <v>28</v>
      </c>
      <c r="D27" s="26" t="s">
        <v>284</v>
      </c>
      <c r="E27" s="26" t="s">
        <v>18</v>
      </c>
      <c r="F27" s="26" t="s">
        <v>19</v>
      </c>
      <c r="G27" s="5">
        <v>100000</v>
      </c>
      <c r="H27" s="5">
        <v>11247.71</v>
      </c>
      <c r="I27" s="5">
        <v>25</v>
      </c>
      <c r="J27" s="5">
        <f t="shared" ref="J27:J33" si="10">IF(G27&lt;=$I$385*$J$385,G27*$F$392,($I$385*$J$385)*$F$392)</f>
        <v>2870</v>
      </c>
      <c r="K27" s="6">
        <f t="shared" ref="K27:K33" si="11">IF(G27&lt;=$I$386*$J$386,G27*$F$393,($I$386*$J$386)*$F$393)</f>
        <v>3040</v>
      </c>
      <c r="L27" s="6">
        <f t="shared" ref="L27:L33" si="12">G27*7.09%</f>
        <v>7090.0000000000009</v>
      </c>
      <c r="M27" s="5">
        <f t="shared" ref="M27:M33" si="13">G27*7.1%</f>
        <v>7099.9999999999991</v>
      </c>
      <c r="N27" s="6">
        <v>890.22</v>
      </c>
      <c r="O27" s="5">
        <v>3530.92</v>
      </c>
      <c r="P27" s="6">
        <f t="shared" ref="P27:P33" si="14">H27+I27+J27+K27+O27</f>
        <v>20713.629999999997</v>
      </c>
      <c r="Q27" s="6">
        <f t="shared" ref="Q27:Q33" si="15">G27-P27</f>
        <v>79286.37</v>
      </c>
    </row>
    <row r="28" spans="1:16382" s="27" customFormat="1" x14ac:dyDescent="0.2">
      <c r="B28" s="29" t="s">
        <v>454</v>
      </c>
      <c r="C28" s="29" t="s">
        <v>270</v>
      </c>
      <c r="D28" s="29" t="s">
        <v>214</v>
      </c>
      <c r="E28" s="26" t="s">
        <v>18</v>
      </c>
      <c r="F28" s="26" t="s">
        <v>19</v>
      </c>
      <c r="G28" s="6">
        <v>20000</v>
      </c>
      <c r="H28" s="6">
        <v>0</v>
      </c>
      <c r="I28" s="6">
        <v>25</v>
      </c>
      <c r="J28" s="5">
        <f t="shared" si="10"/>
        <v>574</v>
      </c>
      <c r="K28" s="6">
        <f t="shared" si="11"/>
        <v>608</v>
      </c>
      <c r="L28" s="6">
        <f t="shared" si="12"/>
        <v>1418</v>
      </c>
      <c r="M28" s="5">
        <f t="shared" si="13"/>
        <v>1419.9999999999998</v>
      </c>
      <c r="N28" s="6">
        <f t="shared" ref="N28:N33" si="16">G28*1.15%</f>
        <v>230</v>
      </c>
      <c r="O28" s="6">
        <v>5966.4</v>
      </c>
      <c r="P28" s="6">
        <f t="shared" si="14"/>
        <v>7173.4</v>
      </c>
      <c r="Q28" s="6">
        <f t="shared" si="15"/>
        <v>12826.6</v>
      </c>
    </row>
    <row r="29" spans="1:16382" s="27" customFormat="1" x14ac:dyDescent="0.2">
      <c r="B29" s="26" t="s">
        <v>329</v>
      </c>
      <c r="C29" s="26" t="s">
        <v>28</v>
      </c>
      <c r="D29" s="26" t="s">
        <v>57</v>
      </c>
      <c r="E29" s="26" t="s">
        <v>18</v>
      </c>
      <c r="F29" s="26" t="s">
        <v>19</v>
      </c>
      <c r="G29" s="5">
        <v>26000</v>
      </c>
      <c r="H29" s="5">
        <v>0</v>
      </c>
      <c r="I29" s="5">
        <v>25</v>
      </c>
      <c r="J29" s="5">
        <f t="shared" si="10"/>
        <v>746.2</v>
      </c>
      <c r="K29" s="6">
        <f t="shared" si="11"/>
        <v>790.4</v>
      </c>
      <c r="L29" s="6">
        <f t="shared" si="12"/>
        <v>1843.4</v>
      </c>
      <c r="M29" s="5">
        <f t="shared" si="13"/>
        <v>1845.9999999999998</v>
      </c>
      <c r="N29" s="6">
        <f t="shared" si="16"/>
        <v>299</v>
      </c>
      <c r="O29" s="6">
        <v>1815.46</v>
      </c>
      <c r="P29" s="6">
        <f t="shared" si="14"/>
        <v>3377.06</v>
      </c>
      <c r="Q29" s="6">
        <f t="shared" si="15"/>
        <v>22622.94</v>
      </c>
    </row>
    <row r="30" spans="1:16382" s="27" customFormat="1" ht="14.25" customHeight="1" x14ac:dyDescent="0.2">
      <c r="B30" s="26" t="s">
        <v>216</v>
      </c>
      <c r="C30" s="26" t="s">
        <v>28</v>
      </c>
      <c r="D30" s="26" t="s">
        <v>57</v>
      </c>
      <c r="E30" s="26" t="s">
        <v>18</v>
      </c>
      <c r="F30" s="26" t="s">
        <v>19</v>
      </c>
      <c r="G30" s="5">
        <v>26000</v>
      </c>
      <c r="H30" s="5">
        <v>0</v>
      </c>
      <c r="I30" s="5">
        <v>25</v>
      </c>
      <c r="J30" s="5">
        <f t="shared" si="10"/>
        <v>746.2</v>
      </c>
      <c r="K30" s="6">
        <f t="shared" si="11"/>
        <v>790.4</v>
      </c>
      <c r="L30" s="6">
        <f t="shared" si="12"/>
        <v>1843.4</v>
      </c>
      <c r="M30" s="5">
        <f t="shared" si="13"/>
        <v>1845.9999999999998</v>
      </c>
      <c r="N30" s="6">
        <f t="shared" si="16"/>
        <v>299</v>
      </c>
      <c r="O30" s="6">
        <v>3430.92</v>
      </c>
      <c r="P30" s="6">
        <f t="shared" si="14"/>
        <v>4992.5200000000004</v>
      </c>
      <c r="Q30" s="6">
        <f t="shared" si="15"/>
        <v>21007.48</v>
      </c>
    </row>
    <row r="31" spans="1:16382" s="27" customFormat="1" x14ac:dyDescent="0.2">
      <c r="B31" s="26" t="s">
        <v>326</v>
      </c>
      <c r="C31" s="26" t="s">
        <v>28</v>
      </c>
      <c r="D31" s="26" t="s">
        <v>164</v>
      </c>
      <c r="E31" s="26" t="s">
        <v>18</v>
      </c>
      <c r="F31" s="26" t="s">
        <v>19</v>
      </c>
      <c r="G31" s="5">
        <v>47050</v>
      </c>
      <c r="H31" s="5">
        <v>1437.65</v>
      </c>
      <c r="I31" s="5">
        <v>25</v>
      </c>
      <c r="J31" s="5">
        <f t="shared" si="10"/>
        <v>1350.335</v>
      </c>
      <c r="K31" s="6">
        <f t="shared" si="11"/>
        <v>1430.32</v>
      </c>
      <c r="L31" s="6">
        <f t="shared" si="12"/>
        <v>3335.8450000000003</v>
      </c>
      <c r="M31" s="5">
        <f t="shared" si="13"/>
        <v>3340.5499999999997</v>
      </c>
      <c r="N31" s="6">
        <f t="shared" si="16"/>
        <v>541.07500000000005</v>
      </c>
      <c r="O31" s="5">
        <v>100</v>
      </c>
      <c r="P31" s="6">
        <f t="shared" si="14"/>
        <v>4343.3050000000003</v>
      </c>
      <c r="Q31" s="6">
        <f t="shared" si="15"/>
        <v>42706.695</v>
      </c>
    </row>
    <row r="32" spans="1:16382" s="27" customFormat="1" x14ac:dyDescent="0.2">
      <c r="B32" s="26" t="s">
        <v>497</v>
      </c>
      <c r="C32" s="26" t="s">
        <v>28</v>
      </c>
      <c r="D32" s="26" t="s">
        <v>57</v>
      </c>
      <c r="E32" s="26" t="s">
        <v>18</v>
      </c>
      <c r="F32" s="26" t="s">
        <v>19</v>
      </c>
      <c r="G32" s="5">
        <v>23000</v>
      </c>
      <c r="H32" s="5">
        <v>0</v>
      </c>
      <c r="I32" s="5">
        <v>25</v>
      </c>
      <c r="J32" s="5">
        <f t="shared" si="10"/>
        <v>660.1</v>
      </c>
      <c r="K32" s="6">
        <f t="shared" si="11"/>
        <v>699.2</v>
      </c>
      <c r="L32" s="6">
        <f t="shared" si="12"/>
        <v>1630.7</v>
      </c>
      <c r="M32" s="5">
        <f t="shared" si="13"/>
        <v>1632.9999999999998</v>
      </c>
      <c r="N32" s="6">
        <f t="shared" si="16"/>
        <v>264.5</v>
      </c>
      <c r="O32" s="5">
        <v>0</v>
      </c>
      <c r="P32" s="6">
        <f t="shared" si="14"/>
        <v>1384.3000000000002</v>
      </c>
      <c r="Q32" s="6">
        <f t="shared" si="15"/>
        <v>21615.7</v>
      </c>
    </row>
    <row r="33" spans="2:17" s="27" customFormat="1" x14ac:dyDescent="0.2">
      <c r="B33" s="25" t="s">
        <v>568</v>
      </c>
      <c r="C33" s="26" t="s">
        <v>76</v>
      </c>
      <c r="D33" s="26" t="s">
        <v>77</v>
      </c>
      <c r="E33" s="26" t="s">
        <v>18</v>
      </c>
      <c r="F33" s="26" t="s">
        <v>19</v>
      </c>
      <c r="G33" s="5">
        <v>60000</v>
      </c>
      <c r="H33" s="5">
        <v>3486.65</v>
      </c>
      <c r="I33" s="5">
        <v>25</v>
      </c>
      <c r="J33" s="5">
        <f t="shared" si="10"/>
        <v>1722</v>
      </c>
      <c r="K33" s="6">
        <f t="shared" si="11"/>
        <v>1824</v>
      </c>
      <c r="L33" s="6">
        <f t="shared" si="12"/>
        <v>4254</v>
      </c>
      <c r="M33" s="5">
        <f t="shared" si="13"/>
        <v>4260</v>
      </c>
      <c r="N33" s="6">
        <f t="shared" si="16"/>
        <v>690</v>
      </c>
      <c r="O33" s="5">
        <v>100</v>
      </c>
      <c r="P33" s="6">
        <f t="shared" si="14"/>
        <v>7157.65</v>
      </c>
      <c r="Q33" s="6">
        <f t="shared" si="15"/>
        <v>52842.35</v>
      </c>
    </row>
    <row r="34" spans="2:17" s="27" customFormat="1" x14ac:dyDescent="0.2">
      <c r="B34" s="28"/>
      <c r="C34" s="28"/>
      <c r="D34" s="28"/>
      <c r="E34" s="28"/>
      <c r="F34" s="28"/>
      <c r="G34" s="7"/>
      <c r="H34" s="8"/>
      <c r="I34" s="8"/>
      <c r="J34" s="8"/>
      <c r="K34" s="8"/>
      <c r="L34" s="8"/>
      <c r="M34" s="8"/>
      <c r="N34" s="8"/>
      <c r="O34" s="8"/>
      <c r="P34" s="8"/>
      <c r="Q34" s="8"/>
    </row>
    <row r="35" spans="2:17" s="27" customFormat="1" x14ac:dyDescent="0.2">
      <c r="B35" s="26" t="s">
        <v>429</v>
      </c>
      <c r="C35" s="26" t="s">
        <v>27</v>
      </c>
      <c r="D35" s="26" t="s">
        <v>277</v>
      </c>
      <c r="E35" s="26" t="s">
        <v>18</v>
      </c>
      <c r="F35" s="26" t="s">
        <v>19</v>
      </c>
      <c r="G35" s="5">
        <v>100000</v>
      </c>
      <c r="H35" s="5">
        <v>10818.84</v>
      </c>
      <c r="I35" s="5">
        <v>25</v>
      </c>
      <c r="J35" s="5">
        <f>IF(G35&lt;=$I$385*$J$385,G35*$F$392,($I$385*$J$385)*$F$392)</f>
        <v>2870</v>
      </c>
      <c r="K35" s="6">
        <f>IF(G35&lt;=$I$386*$J$386,G35*$F$393,($I$386*$J$386)*$F$393)</f>
        <v>3040</v>
      </c>
      <c r="L35" s="6">
        <f>G35*7.09%</f>
        <v>7090.0000000000009</v>
      </c>
      <c r="M35" s="5">
        <f>G35*7.1%</f>
        <v>7099.9999999999991</v>
      </c>
      <c r="N35" s="6">
        <v>890.22</v>
      </c>
      <c r="O35" s="5">
        <v>32490.83</v>
      </c>
      <c r="P35" s="6">
        <f>H35+I35+J35+K35+O35</f>
        <v>49244.67</v>
      </c>
      <c r="Q35" s="6">
        <f>G35-P35</f>
        <v>50755.33</v>
      </c>
    </row>
    <row r="36" spans="2:17" s="27" customFormat="1" ht="13.5" customHeight="1" x14ac:dyDescent="0.2">
      <c r="B36" s="29" t="s">
        <v>414</v>
      </c>
      <c r="C36" s="30" t="s">
        <v>571</v>
      </c>
      <c r="D36" s="105" t="s">
        <v>573</v>
      </c>
      <c r="E36" s="26" t="s">
        <v>18</v>
      </c>
      <c r="F36" s="26" t="s">
        <v>19</v>
      </c>
      <c r="G36" s="6">
        <v>61282.400000000001</v>
      </c>
      <c r="H36" s="6">
        <v>3384.88</v>
      </c>
      <c r="I36" s="5">
        <v>25</v>
      </c>
      <c r="J36" s="5">
        <f>IF(G36&lt;=$I$385*$J$385,G36*$F$392,($I$385*$J$385)*$F$392)</f>
        <v>1758.8048800000001</v>
      </c>
      <c r="K36" s="6">
        <f>IF(G36&lt;=$I$386*$J$386,G36*$F$393,($I$386*$J$386)*$F$393)</f>
        <v>1862.98496</v>
      </c>
      <c r="L36" s="6">
        <f>G36*7.09%</f>
        <v>4344.9221600000001</v>
      </c>
      <c r="M36" s="5">
        <f>G36*7.1%</f>
        <v>4351.0504000000001</v>
      </c>
      <c r="N36" s="6">
        <f>G36*1.15%</f>
        <v>704.74760000000003</v>
      </c>
      <c r="O36" s="6">
        <v>19685.54</v>
      </c>
      <c r="P36" s="6">
        <f>H36+I36+J36+K36+O36</f>
        <v>26717.209840000003</v>
      </c>
      <c r="Q36" s="6">
        <f>G36-P36</f>
        <v>34565.190159999998</v>
      </c>
    </row>
    <row r="37" spans="2:17" s="27" customFormat="1" x14ac:dyDescent="0.2">
      <c r="B37" s="26" t="s">
        <v>353</v>
      </c>
      <c r="C37" s="26" t="s">
        <v>27</v>
      </c>
      <c r="D37" s="26" t="s">
        <v>57</v>
      </c>
      <c r="E37" s="26" t="s">
        <v>18</v>
      </c>
      <c r="F37" s="26" t="s">
        <v>19</v>
      </c>
      <c r="G37" s="5">
        <v>26000</v>
      </c>
      <c r="H37" s="5">
        <v>0</v>
      </c>
      <c r="I37" s="5">
        <v>25</v>
      </c>
      <c r="J37" s="5">
        <f>IF(G37&lt;=$I$385*$J$385,G37*$F$392,($I$385*$J$385)*$F$392)</f>
        <v>746.2</v>
      </c>
      <c r="K37" s="6">
        <f>IF(G37&lt;=$I$386*$J$386,G37*$F$393,($I$386*$J$386)*$F$393)</f>
        <v>790.4</v>
      </c>
      <c r="L37" s="6">
        <f>G37*7.09%</f>
        <v>1843.4</v>
      </c>
      <c r="M37" s="5">
        <f>G37*7.1%</f>
        <v>1845.9999999999998</v>
      </c>
      <c r="N37" s="6">
        <f>G37*1.15%</f>
        <v>299</v>
      </c>
      <c r="O37" s="5">
        <v>12318.75</v>
      </c>
      <c r="P37" s="6">
        <f>H37+I37+J37+K37+O37</f>
        <v>13880.35</v>
      </c>
      <c r="Q37" s="6">
        <f>G37-P37</f>
        <v>12119.65</v>
      </c>
    </row>
    <row r="38" spans="2:17" s="27" customFormat="1" x14ac:dyDescent="0.2">
      <c r="B38" s="26" t="s">
        <v>583</v>
      </c>
      <c r="C38" s="26" t="s">
        <v>27</v>
      </c>
      <c r="D38" s="26" t="s">
        <v>52</v>
      </c>
      <c r="E38" s="26" t="s">
        <v>18</v>
      </c>
      <c r="F38" s="26" t="s">
        <v>22</v>
      </c>
      <c r="G38" s="5">
        <v>25000</v>
      </c>
      <c r="H38" s="5">
        <v>0</v>
      </c>
      <c r="I38" s="5">
        <v>25</v>
      </c>
      <c r="J38" s="5">
        <f>IF(G38&lt;=$I$385*$J$385,G38*$F$392,($I$385*$J$385)*$F$392)</f>
        <v>717.5</v>
      </c>
      <c r="K38" s="6">
        <f>IF(G38&lt;=$I$386*$J$386,G38*$F$393,($I$386*$J$386)*$F$393)</f>
        <v>760</v>
      </c>
      <c r="L38" s="6">
        <f>G38*7.09%</f>
        <v>1772.5000000000002</v>
      </c>
      <c r="M38" s="5">
        <f>G38*7.1%</f>
        <v>1774.9999999999998</v>
      </c>
      <c r="N38" s="6">
        <f>G38*1.15%</f>
        <v>287.5</v>
      </c>
      <c r="O38" s="5">
        <v>0</v>
      </c>
      <c r="P38" s="6">
        <f>H38+I38+J38+K38+O38</f>
        <v>1502.5</v>
      </c>
      <c r="Q38" s="6">
        <f>G38-P38</f>
        <v>23497.5</v>
      </c>
    </row>
    <row r="39" spans="2:17" s="27" customFormat="1" x14ac:dyDescent="0.2">
      <c r="B39" s="26" t="s">
        <v>327</v>
      </c>
      <c r="C39" s="26" t="s">
        <v>27</v>
      </c>
      <c r="D39" s="26" t="s">
        <v>113</v>
      </c>
      <c r="E39" s="26" t="s">
        <v>18</v>
      </c>
      <c r="F39" s="26" t="s">
        <v>19</v>
      </c>
      <c r="G39" s="5">
        <v>33000</v>
      </c>
      <c r="H39" s="5">
        <v>0</v>
      </c>
      <c r="I39" s="5">
        <v>25</v>
      </c>
      <c r="J39" s="5">
        <f>IF(G39&lt;=$I$385*$J$385,G39*$F$392,($I$385*$J$385)*$F$392)</f>
        <v>947.1</v>
      </c>
      <c r="K39" s="6">
        <f>IF(G39&lt;=$I$386*$J$386,G39*$F$393,($I$386*$J$386)*$F$393)</f>
        <v>1003.2</v>
      </c>
      <c r="L39" s="6">
        <f>G39*7.09%</f>
        <v>2339.7000000000003</v>
      </c>
      <c r="M39" s="5">
        <f>G39*7.1%</f>
        <v>2343</v>
      </c>
      <c r="N39" s="6">
        <f>G39*1.15%</f>
        <v>379.5</v>
      </c>
      <c r="O39" s="6">
        <v>9359.4599999999991</v>
      </c>
      <c r="P39" s="6">
        <f>H39+I39+J39+K39+O39</f>
        <v>11334.759999999998</v>
      </c>
      <c r="Q39" s="6">
        <f>G39-P39</f>
        <v>21665.24</v>
      </c>
    </row>
    <row r="40" spans="2:17" s="27" customFormat="1" x14ac:dyDescent="0.2">
      <c r="G40" s="3"/>
      <c r="H40" s="3"/>
      <c r="I40" s="3"/>
      <c r="J40" s="8"/>
      <c r="K40" s="8"/>
      <c r="L40" s="8"/>
      <c r="M40" s="8"/>
      <c r="N40" s="8"/>
      <c r="O40" s="8"/>
      <c r="P40" s="8"/>
      <c r="Q40" s="8"/>
    </row>
    <row r="41" spans="2:17" s="27" customFormat="1" x14ac:dyDescent="0.2">
      <c r="B41" s="26" t="s">
        <v>90</v>
      </c>
      <c r="C41" s="26" t="s">
        <v>91</v>
      </c>
      <c r="D41" s="30" t="s">
        <v>282</v>
      </c>
      <c r="E41" s="26" t="s">
        <v>18</v>
      </c>
      <c r="F41" s="26" t="s">
        <v>22</v>
      </c>
      <c r="G41" s="5">
        <v>80000</v>
      </c>
      <c r="H41" s="5">
        <v>7400.94</v>
      </c>
      <c r="I41" s="5">
        <v>25</v>
      </c>
      <c r="J41" s="5">
        <f>IF(G41&lt;=$I$385*$J$385,G41*$F$392,($I$385*$J$385)*$F$392)</f>
        <v>2296</v>
      </c>
      <c r="K41" s="6">
        <f>IF(G41&lt;=$I$386*$J$386,G41*$F$393,($I$386*$J$386)*$F$393)</f>
        <v>2432</v>
      </c>
      <c r="L41" s="6">
        <f>G41*7.09%</f>
        <v>5672</v>
      </c>
      <c r="M41" s="5">
        <f>G41*7.1%</f>
        <v>5679.9999999999991</v>
      </c>
      <c r="N41" s="6">
        <v>890.22</v>
      </c>
      <c r="O41" s="5">
        <v>100</v>
      </c>
      <c r="P41" s="6">
        <f>H41+I41+J41+K41+O41</f>
        <v>12253.939999999999</v>
      </c>
      <c r="Q41" s="6">
        <f>G41-P41</f>
        <v>67746.06</v>
      </c>
    </row>
    <row r="42" spans="2:17" s="27" customFormat="1" x14ac:dyDescent="0.2">
      <c r="B42" s="26" t="s">
        <v>509</v>
      </c>
      <c r="C42" s="26" t="s">
        <v>91</v>
      </c>
      <c r="D42" s="26" t="s">
        <v>57</v>
      </c>
      <c r="E42" s="26" t="s">
        <v>18</v>
      </c>
      <c r="F42" s="26" t="s">
        <v>19</v>
      </c>
      <c r="G42" s="5">
        <v>20000</v>
      </c>
      <c r="H42" s="5">
        <v>0</v>
      </c>
      <c r="I42" s="5">
        <v>25</v>
      </c>
      <c r="J42" s="5">
        <f>IF(G42&lt;=$I$385*$J$385,G42*$F$392,($I$385*$J$385)*$F$392)</f>
        <v>574</v>
      </c>
      <c r="K42" s="6">
        <f>IF(G42&lt;=$I$386*$J$386,G42*$F$393,($I$386*$J$386)*$F$393)</f>
        <v>608</v>
      </c>
      <c r="L42" s="6">
        <f>G42*7.09%</f>
        <v>1418</v>
      </c>
      <c r="M42" s="5">
        <f>G42*7.1%</f>
        <v>1419.9999999999998</v>
      </c>
      <c r="N42" s="6">
        <f>G42*1.15%</f>
        <v>230</v>
      </c>
      <c r="O42" s="6">
        <v>4213.6000000000004</v>
      </c>
      <c r="P42" s="6">
        <f>H42+I42+J42+K42+O42</f>
        <v>5420.6</v>
      </c>
      <c r="Q42" s="6">
        <f>G42-P42</f>
        <v>14579.4</v>
      </c>
    </row>
    <row r="43" spans="2:17" s="27" customFormat="1" x14ac:dyDescent="0.2">
      <c r="C43" s="28"/>
      <c r="D43" s="28"/>
      <c r="G43" s="3"/>
      <c r="H43" s="8"/>
      <c r="I43" s="8"/>
      <c r="J43" s="8"/>
      <c r="K43" s="8"/>
      <c r="L43" s="8"/>
      <c r="M43" s="8"/>
      <c r="N43" s="8"/>
      <c r="O43" s="8"/>
      <c r="P43" s="8"/>
      <c r="Q43" s="8"/>
    </row>
    <row r="44" spans="2:17" s="27" customFormat="1" x14ac:dyDescent="0.2">
      <c r="B44" s="26" t="s">
        <v>176</v>
      </c>
      <c r="C44" s="26" t="s">
        <v>35</v>
      </c>
      <c r="D44" s="26" t="s">
        <v>177</v>
      </c>
      <c r="E44" s="26" t="s">
        <v>18</v>
      </c>
      <c r="F44" s="26" t="s">
        <v>22</v>
      </c>
      <c r="G44" s="5">
        <v>117000</v>
      </c>
      <c r="H44" s="6">
        <v>15675.4</v>
      </c>
      <c r="I44" s="5">
        <v>25</v>
      </c>
      <c r="J44" s="5">
        <f t="shared" ref="J44:J58" si="17">IF(G44&lt;=$I$385*$J$385,G44*$F$392,($I$385*$J$385)*$F$392)</f>
        <v>3357.9</v>
      </c>
      <c r="K44" s="6">
        <f t="shared" ref="K44:K58" si="18">IF(G44&lt;=$I$386*$J$386,G44*$F$393,($I$386*$J$386)*$F$393)</f>
        <v>3556.8</v>
      </c>
      <c r="L44" s="6">
        <f t="shared" ref="L44:L58" si="19">G44*7.09%</f>
        <v>8295.3000000000011</v>
      </c>
      <c r="M44" s="5">
        <f t="shared" ref="M44:M58" si="20">G44*7.1%</f>
        <v>8307</v>
      </c>
      <c r="N44" s="6">
        <v>890.22</v>
      </c>
      <c r="O44" s="6">
        <v>32733.24</v>
      </c>
      <c r="P44" s="6">
        <f t="shared" ref="P44:P58" si="21">H44+I44+J44+K44+O44</f>
        <v>55348.34</v>
      </c>
      <c r="Q44" s="6">
        <f t="shared" ref="Q44:Q58" si="22">G44-P44</f>
        <v>61651.66</v>
      </c>
    </row>
    <row r="45" spans="2:17" s="27" customFormat="1" x14ac:dyDescent="0.2">
      <c r="B45" s="25" t="s">
        <v>388</v>
      </c>
      <c r="C45" s="26" t="s">
        <v>35</v>
      </c>
      <c r="D45" s="26" t="s">
        <v>33</v>
      </c>
      <c r="E45" s="26" t="s">
        <v>18</v>
      </c>
      <c r="F45" s="26" t="s">
        <v>19</v>
      </c>
      <c r="G45" s="5">
        <v>43000</v>
      </c>
      <c r="H45" s="5">
        <v>608.74</v>
      </c>
      <c r="I45" s="5">
        <v>25</v>
      </c>
      <c r="J45" s="5">
        <f t="shared" si="17"/>
        <v>1234.0999999999999</v>
      </c>
      <c r="K45" s="6">
        <f t="shared" si="18"/>
        <v>1307.2</v>
      </c>
      <c r="L45" s="6">
        <f t="shared" si="19"/>
        <v>3048.7000000000003</v>
      </c>
      <c r="M45" s="5">
        <f t="shared" si="20"/>
        <v>3052.9999999999995</v>
      </c>
      <c r="N45" s="6">
        <f t="shared" ref="N45:N58" si="23">G45*1.15%</f>
        <v>494.5</v>
      </c>
      <c r="O45" s="6">
        <v>14661.18</v>
      </c>
      <c r="P45" s="6">
        <f t="shared" si="21"/>
        <v>17836.22</v>
      </c>
      <c r="Q45" s="6">
        <f t="shared" si="22"/>
        <v>25163.78</v>
      </c>
    </row>
    <row r="46" spans="2:17" s="27" customFormat="1" x14ac:dyDescent="0.2">
      <c r="B46" s="25" t="s">
        <v>79</v>
      </c>
      <c r="C46" s="26" t="s">
        <v>35</v>
      </c>
      <c r="D46" s="26" t="s">
        <v>80</v>
      </c>
      <c r="E46" s="26" t="s">
        <v>18</v>
      </c>
      <c r="F46" s="26" t="s">
        <v>19</v>
      </c>
      <c r="G46" s="5">
        <v>45000</v>
      </c>
      <c r="H46" s="6">
        <v>891.01</v>
      </c>
      <c r="I46" s="5">
        <v>25</v>
      </c>
      <c r="J46" s="5">
        <f t="shared" si="17"/>
        <v>1291.5</v>
      </c>
      <c r="K46" s="6">
        <f t="shared" si="18"/>
        <v>1368</v>
      </c>
      <c r="L46" s="6">
        <f t="shared" si="19"/>
        <v>3190.5</v>
      </c>
      <c r="M46" s="5">
        <f t="shared" si="20"/>
        <v>3194.9999999999995</v>
      </c>
      <c r="N46" s="6">
        <f t="shared" si="23"/>
        <v>517.5</v>
      </c>
      <c r="O46" s="6">
        <v>13604.08</v>
      </c>
      <c r="P46" s="6">
        <f t="shared" si="21"/>
        <v>17179.59</v>
      </c>
      <c r="Q46" s="6">
        <f t="shared" si="22"/>
        <v>27820.41</v>
      </c>
    </row>
    <row r="47" spans="2:17" s="27" customFormat="1" x14ac:dyDescent="0.2">
      <c r="B47" s="26" t="s">
        <v>152</v>
      </c>
      <c r="C47" s="26" t="s">
        <v>35</v>
      </c>
      <c r="D47" s="26" t="s">
        <v>153</v>
      </c>
      <c r="E47" s="26" t="s">
        <v>18</v>
      </c>
      <c r="F47" s="26" t="s">
        <v>22</v>
      </c>
      <c r="G47" s="5">
        <v>27278.77</v>
      </c>
      <c r="H47" s="5">
        <v>0</v>
      </c>
      <c r="I47" s="5">
        <v>25</v>
      </c>
      <c r="J47" s="5">
        <f t="shared" si="17"/>
        <v>782.90069900000003</v>
      </c>
      <c r="K47" s="6">
        <f t="shared" si="18"/>
        <v>829.27460800000006</v>
      </c>
      <c r="L47" s="6">
        <f t="shared" si="19"/>
        <v>1934.0647930000002</v>
      </c>
      <c r="M47" s="5">
        <f t="shared" si="20"/>
        <v>1936.7926699999998</v>
      </c>
      <c r="N47" s="6">
        <f t="shared" si="23"/>
        <v>313.70585499999999</v>
      </c>
      <c r="O47" s="5">
        <v>8598.6200000000008</v>
      </c>
      <c r="P47" s="6">
        <f t="shared" si="21"/>
        <v>10235.795307</v>
      </c>
      <c r="Q47" s="6">
        <f t="shared" si="22"/>
        <v>17042.974693</v>
      </c>
    </row>
    <row r="48" spans="2:17" s="27" customFormat="1" x14ac:dyDescent="0.2">
      <c r="B48" s="25" t="s">
        <v>330</v>
      </c>
      <c r="C48" s="26" t="s">
        <v>35</v>
      </c>
      <c r="D48" s="26" t="s">
        <v>58</v>
      </c>
      <c r="E48" s="26" t="s">
        <v>18</v>
      </c>
      <c r="F48" s="26" t="s">
        <v>22</v>
      </c>
      <c r="G48" s="5">
        <v>30000</v>
      </c>
      <c r="H48" s="5">
        <v>0</v>
      </c>
      <c r="I48" s="5">
        <v>25</v>
      </c>
      <c r="J48" s="5">
        <f t="shared" si="17"/>
        <v>861</v>
      </c>
      <c r="K48" s="6">
        <f t="shared" si="18"/>
        <v>912</v>
      </c>
      <c r="L48" s="6">
        <f t="shared" si="19"/>
        <v>2127</v>
      </c>
      <c r="M48" s="5">
        <f t="shared" si="20"/>
        <v>2130</v>
      </c>
      <c r="N48" s="6">
        <f t="shared" si="23"/>
        <v>345</v>
      </c>
      <c r="O48" s="5">
        <v>10498.14</v>
      </c>
      <c r="P48" s="6">
        <f t="shared" si="21"/>
        <v>12296.14</v>
      </c>
      <c r="Q48" s="6">
        <f t="shared" si="22"/>
        <v>17703.86</v>
      </c>
    </row>
    <row r="49" spans="2:17" s="27" customFormat="1" x14ac:dyDescent="0.2">
      <c r="B49" s="26" t="s">
        <v>331</v>
      </c>
      <c r="C49" s="26" t="s">
        <v>35</v>
      </c>
      <c r="D49" s="26" t="s">
        <v>220</v>
      </c>
      <c r="E49" s="26" t="s">
        <v>18</v>
      </c>
      <c r="F49" s="26" t="s">
        <v>22</v>
      </c>
      <c r="G49" s="5">
        <v>33000</v>
      </c>
      <c r="H49" s="5">
        <v>0</v>
      </c>
      <c r="I49" s="5">
        <v>25</v>
      </c>
      <c r="J49" s="5">
        <f t="shared" si="17"/>
        <v>947.1</v>
      </c>
      <c r="K49" s="6">
        <f t="shared" si="18"/>
        <v>1003.2</v>
      </c>
      <c r="L49" s="6">
        <f t="shared" si="19"/>
        <v>2339.7000000000003</v>
      </c>
      <c r="M49" s="5">
        <f t="shared" si="20"/>
        <v>2343</v>
      </c>
      <c r="N49" s="6">
        <f t="shared" si="23"/>
        <v>379.5</v>
      </c>
      <c r="O49" s="6">
        <v>8059.66</v>
      </c>
      <c r="P49" s="6">
        <f t="shared" si="21"/>
        <v>10034.959999999999</v>
      </c>
      <c r="Q49" s="6">
        <f t="shared" si="22"/>
        <v>22965.040000000001</v>
      </c>
    </row>
    <row r="50" spans="2:17" s="27" customFormat="1" x14ac:dyDescent="0.2">
      <c r="B50" s="26" t="s">
        <v>332</v>
      </c>
      <c r="C50" s="26" t="s">
        <v>35</v>
      </c>
      <c r="D50" s="26" t="s">
        <v>33</v>
      </c>
      <c r="E50" s="26" t="s">
        <v>18</v>
      </c>
      <c r="F50" s="26" t="s">
        <v>19</v>
      </c>
      <c r="G50" s="5">
        <v>38000</v>
      </c>
      <c r="H50" s="5">
        <v>0</v>
      </c>
      <c r="I50" s="5">
        <v>25</v>
      </c>
      <c r="J50" s="5">
        <f t="shared" si="17"/>
        <v>1090.5999999999999</v>
      </c>
      <c r="K50" s="6">
        <f t="shared" si="18"/>
        <v>1155.2</v>
      </c>
      <c r="L50" s="6">
        <f t="shared" si="19"/>
        <v>2694.2000000000003</v>
      </c>
      <c r="M50" s="5">
        <f t="shared" si="20"/>
        <v>2697.9999999999995</v>
      </c>
      <c r="N50" s="6">
        <f t="shared" si="23"/>
        <v>437</v>
      </c>
      <c r="O50" s="5">
        <v>20186.18</v>
      </c>
      <c r="P50" s="6">
        <f t="shared" si="21"/>
        <v>22456.98</v>
      </c>
      <c r="Q50" s="6">
        <f t="shared" si="22"/>
        <v>15543.02</v>
      </c>
    </row>
    <row r="51" spans="2:17" s="110" customFormat="1" x14ac:dyDescent="0.2">
      <c r="B51" s="112" t="s">
        <v>485</v>
      </c>
      <c r="C51" s="26" t="s">
        <v>35</v>
      </c>
      <c r="D51" s="112" t="s">
        <v>580</v>
      </c>
      <c r="E51" s="113" t="s">
        <v>18</v>
      </c>
      <c r="F51" s="112" t="s">
        <v>22</v>
      </c>
      <c r="G51" s="5">
        <v>18300</v>
      </c>
      <c r="H51" s="5">
        <v>0</v>
      </c>
      <c r="I51" s="5">
        <v>25</v>
      </c>
      <c r="J51" s="5">
        <f t="shared" si="17"/>
        <v>525.21</v>
      </c>
      <c r="K51" s="5">
        <f t="shared" si="18"/>
        <v>556.32000000000005</v>
      </c>
      <c r="L51" s="5">
        <f>G51*7.09%</f>
        <v>1297.47</v>
      </c>
      <c r="M51" s="5">
        <f>G51*7.1%</f>
        <v>1299.3</v>
      </c>
      <c r="N51" s="5">
        <f>G51*1.15%</f>
        <v>210.45</v>
      </c>
      <c r="O51" s="5">
        <v>9166.06</v>
      </c>
      <c r="P51" s="5">
        <f>H51+I51+J51+K51+O51</f>
        <v>10272.59</v>
      </c>
      <c r="Q51" s="5">
        <f>G51-P51</f>
        <v>8027.41</v>
      </c>
    </row>
    <row r="52" spans="2:17" s="27" customFormat="1" x14ac:dyDescent="0.2">
      <c r="B52" s="25" t="s">
        <v>506</v>
      </c>
      <c r="C52" s="26" t="s">
        <v>35</v>
      </c>
      <c r="D52" s="26" t="s">
        <v>64</v>
      </c>
      <c r="E52" s="26" t="s">
        <v>18</v>
      </c>
      <c r="F52" s="26" t="s">
        <v>19</v>
      </c>
      <c r="G52" s="5">
        <v>21000</v>
      </c>
      <c r="H52" s="5">
        <v>0</v>
      </c>
      <c r="I52" s="5">
        <v>25</v>
      </c>
      <c r="J52" s="5">
        <f t="shared" si="17"/>
        <v>602.70000000000005</v>
      </c>
      <c r="K52" s="6">
        <f t="shared" si="18"/>
        <v>638.4</v>
      </c>
      <c r="L52" s="6">
        <f t="shared" si="19"/>
        <v>1488.9</v>
      </c>
      <c r="M52" s="5">
        <f t="shared" si="20"/>
        <v>1490.9999999999998</v>
      </c>
      <c r="N52" s="6">
        <f t="shared" si="23"/>
        <v>241.5</v>
      </c>
      <c r="O52" s="5">
        <v>3623.05</v>
      </c>
      <c r="P52" s="6">
        <f t="shared" si="21"/>
        <v>4889.1499999999996</v>
      </c>
      <c r="Q52" s="6">
        <f t="shared" si="22"/>
        <v>16110.85</v>
      </c>
    </row>
    <row r="53" spans="2:17" s="27" customFormat="1" x14ac:dyDescent="0.2">
      <c r="B53" s="29" t="s">
        <v>288</v>
      </c>
      <c r="C53" s="26" t="s">
        <v>35</v>
      </c>
      <c r="D53" s="29" t="s">
        <v>64</v>
      </c>
      <c r="E53" s="29" t="s">
        <v>18</v>
      </c>
      <c r="F53" s="29" t="s">
        <v>19</v>
      </c>
      <c r="G53" s="10">
        <v>17000</v>
      </c>
      <c r="H53" s="10">
        <v>0</v>
      </c>
      <c r="I53" s="10">
        <v>25</v>
      </c>
      <c r="J53" s="5">
        <f t="shared" si="17"/>
        <v>487.9</v>
      </c>
      <c r="K53" s="6">
        <f t="shared" si="18"/>
        <v>516.79999999999995</v>
      </c>
      <c r="L53" s="6">
        <f>G53*7.09%</f>
        <v>1205.3000000000002</v>
      </c>
      <c r="M53" s="5">
        <f>G53*7.1%</f>
        <v>1207</v>
      </c>
      <c r="N53" s="6">
        <f>G53*1.15%</f>
        <v>195.5</v>
      </c>
      <c r="O53" s="10">
        <v>8171.26</v>
      </c>
      <c r="P53" s="6">
        <f>H53+I53+J53+K53+O53</f>
        <v>9200.9599999999991</v>
      </c>
      <c r="Q53" s="10">
        <f>G53-P53</f>
        <v>7799.0400000000009</v>
      </c>
    </row>
    <row r="54" spans="2:17" s="27" customFormat="1" x14ac:dyDescent="0.2">
      <c r="B54" s="26" t="s">
        <v>347</v>
      </c>
      <c r="C54" s="26" t="s">
        <v>35</v>
      </c>
      <c r="D54" s="26" t="s">
        <v>580</v>
      </c>
      <c r="E54" s="26" t="s">
        <v>18</v>
      </c>
      <c r="F54" s="26" t="s">
        <v>22</v>
      </c>
      <c r="G54" s="5">
        <v>23000</v>
      </c>
      <c r="H54" s="5">
        <v>0</v>
      </c>
      <c r="I54" s="5">
        <v>25</v>
      </c>
      <c r="J54" s="5">
        <f t="shared" si="17"/>
        <v>660.1</v>
      </c>
      <c r="K54" s="6">
        <f t="shared" si="18"/>
        <v>699.2</v>
      </c>
      <c r="L54" s="6">
        <f>G54*7.09%</f>
        <v>1630.7</v>
      </c>
      <c r="M54" s="5">
        <f>G54*7.1%</f>
        <v>1632.9999999999998</v>
      </c>
      <c r="N54" s="6">
        <f>G54*1.15%</f>
        <v>264.5</v>
      </c>
      <c r="O54" s="5">
        <v>7667.2</v>
      </c>
      <c r="P54" s="6">
        <f>H54+I54+J54+K54+O54</f>
        <v>9051.5</v>
      </c>
      <c r="Q54" s="10">
        <f>G54-P54</f>
        <v>13948.5</v>
      </c>
    </row>
    <row r="55" spans="2:17" s="27" customFormat="1" ht="13.5" customHeight="1" x14ac:dyDescent="0.2">
      <c r="B55" s="25" t="s">
        <v>333</v>
      </c>
      <c r="C55" s="26" t="s">
        <v>35</v>
      </c>
      <c r="D55" s="26" t="s">
        <v>36</v>
      </c>
      <c r="E55" s="26" t="s">
        <v>18</v>
      </c>
      <c r="F55" s="26" t="s">
        <v>22</v>
      </c>
      <c r="G55" s="5">
        <v>21700</v>
      </c>
      <c r="H55" s="5">
        <v>0</v>
      </c>
      <c r="I55" s="5">
        <v>25</v>
      </c>
      <c r="J55" s="5">
        <f t="shared" si="17"/>
        <v>622.79</v>
      </c>
      <c r="K55" s="6">
        <f t="shared" si="18"/>
        <v>659.68</v>
      </c>
      <c r="L55" s="6">
        <f t="shared" si="19"/>
        <v>1538.5300000000002</v>
      </c>
      <c r="M55" s="5">
        <f t="shared" si="20"/>
        <v>1540.6999999999998</v>
      </c>
      <c r="N55" s="6">
        <f t="shared" si="23"/>
        <v>249.54999999999998</v>
      </c>
      <c r="O55" s="5">
        <v>1100</v>
      </c>
      <c r="P55" s="6">
        <f t="shared" si="21"/>
        <v>2407.4699999999998</v>
      </c>
      <c r="Q55" s="6">
        <f t="shared" si="22"/>
        <v>19292.53</v>
      </c>
    </row>
    <row r="56" spans="2:17" s="27" customFormat="1" ht="11.25" customHeight="1" x14ac:dyDescent="0.2">
      <c r="B56" s="26" t="s">
        <v>158</v>
      </c>
      <c r="C56" s="26" t="s">
        <v>159</v>
      </c>
      <c r="D56" s="26" t="s">
        <v>482</v>
      </c>
      <c r="E56" s="26" t="s">
        <v>18</v>
      </c>
      <c r="F56" s="26" t="s">
        <v>19</v>
      </c>
      <c r="G56" s="5">
        <v>70000</v>
      </c>
      <c r="H56" s="5">
        <v>5368.45</v>
      </c>
      <c r="I56" s="5">
        <v>25</v>
      </c>
      <c r="J56" s="5">
        <f t="shared" si="17"/>
        <v>2009</v>
      </c>
      <c r="K56" s="6">
        <f t="shared" si="18"/>
        <v>2128</v>
      </c>
      <c r="L56" s="6">
        <f t="shared" si="19"/>
        <v>4963</v>
      </c>
      <c r="M56" s="5">
        <f t="shared" si="20"/>
        <v>4970</v>
      </c>
      <c r="N56" s="6">
        <f t="shared" si="23"/>
        <v>805</v>
      </c>
      <c r="O56" s="5">
        <v>25972.14</v>
      </c>
      <c r="P56" s="6">
        <f t="shared" si="21"/>
        <v>35502.589999999997</v>
      </c>
      <c r="Q56" s="6">
        <f t="shared" si="22"/>
        <v>34497.410000000003</v>
      </c>
    </row>
    <row r="57" spans="2:17" s="27" customFormat="1" ht="11.25" customHeight="1" x14ac:dyDescent="0.2">
      <c r="B57" s="26" t="s">
        <v>563</v>
      </c>
      <c r="C57" s="26" t="s">
        <v>564</v>
      </c>
      <c r="D57" s="26" t="s">
        <v>565</v>
      </c>
      <c r="E57" s="26" t="s">
        <v>566</v>
      </c>
      <c r="F57" s="26" t="s">
        <v>19</v>
      </c>
      <c r="G57" s="5">
        <v>45000</v>
      </c>
      <c r="H57" s="5">
        <v>1148.33</v>
      </c>
      <c r="I57" s="5">
        <v>25</v>
      </c>
      <c r="J57" s="12">
        <f t="shared" si="17"/>
        <v>1291.5</v>
      </c>
      <c r="K57" s="13">
        <f t="shared" si="18"/>
        <v>1368</v>
      </c>
      <c r="L57" s="13">
        <f t="shared" si="19"/>
        <v>3190.5</v>
      </c>
      <c r="M57" s="12">
        <f t="shared" si="20"/>
        <v>3194.9999999999995</v>
      </c>
      <c r="N57" s="13">
        <f t="shared" si="23"/>
        <v>517.5</v>
      </c>
      <c r="O57" s="12">
        <v>0</v>
      </c>
      <c r="P57" s="13">
        <f t="shared" si="21"/>
        <v>3832.83</v>
      </c>
      <c r="Q57" s="13">
        <f t="shared" si="22"/>
        <v>41167.17</v>
      </c>
    </row>
    <row r="58" spans="2:17" s="27" customFormat="1" x14ac:dyDescent="0.2">
      <c r="B58" s="26" t="s">
        <v>328</v>
      </c>
      <c r="C58" s="26" t="s">
        <v>35</v>
      </c>
      <c r="D58" s="26" t="s">
        <v>64</v>
      </c>
      <c r="E58" s="26" t="s">
        <v>18</v>
      </c>
      <c r="F58" s="26" t="s">
        <v>19</v>
      </c>
      <c r="G58" s="5">
        <v>26050</v>
      </c>
      <c r="H58" s="5">
        <v>0</v>
      </c>
      <c r="I58" s="5">
        <v>25</v>
      </c>
      <c r="J58" s="12">
        <f t="shared" si="17"/>
        <v>747.63499999999999</v>
      </c>
      <c r="K58" s="13">
        <f t="shared" si="18"/>
        <v>791.92</v>
      </c>
      <c r="L58" s="13">
        <f t="shared" si="19"/>
        <v>1846.9450000000002</v>
      </c>
      <c r="M58" s="12">
        <f t="shared" si="20"/>
        <v>1849.5499999999997</v>
      </c>
      <c r="N58" s="13">
        <f t="shared" si="23"/>
        <v>299.57499999999999</v>
      </c>
      <c r="O58" s="13">
        <v>12438.1</v>
      </c>
      <c r="P58" s="13">
        <f t="shared" si="21"/>
        <v>14002.655000000001</v>
      </c>
      <c r="Q58" s="13">
        <f t="shared" si="22"/>
        <v>12047.344999999999</v>
      </c>
    </row>
    <row r="59" spans="2:17" s="27" customFormat="1" x14ac:dyDescent="0.2">
      <c r="B59" s="28"/>
      <c r="C59" s="28"/>
      <c r="D59" s="28"/>
      <c r="E59" s="28"/>
      <c r="F59" s="28"/>
      <c r="G59" s="7"/>
      <c r="H59" s="8"/>
      <c r="I59" s="8"/>
      <c r="J59" s="18"/>
      <c r="K59" s="17"/>
      <c r="L59" s="17"/>
      <c r="M59" s="18"/>
      <c r="N59" s="17"/>
      <c r="O59" s="17"/>
      <c r="P59" s="17"/>
      <c r="Q59" s="17"/>
    </row>
    <row r="60" spans="2:17" s="27" customFormat="1" x14ac:dyDescent="0.2">
      <c r="B60" s="25" t="s">
        <v>48</v>
      </c>
      <c r="C60" s="26" t="s">
        <v>49</v>
      </c>
      <c r="D60" s="26" t="s">
        <v>50</v>
      </c>
      <c r="E60" s="26" t="s">
        <v>18</v>
      </c>
      <c r="F60" s="26" t="s">
        <v>19</v>
      </c>
      <c r="G60" s="5">
        <v>70000</v>
      </c>
      <c r="H60" s="5">
        <v>4682.2700000000004</v>
      </c>
      <c r="I60" s="5">
        <v>25</v>
      </c>
      <c r="J60" s="16">
        <f>IF(G60&lt;=$I$385*$J$385,G60*$F$392,($I$385*$J$385)*$F$392)</f>
        <v>2009</v>
      </c>
      <c r="K60" s="11">
        <f>IF(G60&lt;=$I$386*$J$386,G60*$F$393,($I$386*$J$386)*$F$393)</f>
        <v>2128</v>
      </c>
      <c r="L60" s="11">
        <f>G60*7.09%</f>
        <v>4963</v>
      </c>
      <c r="M60" s="16">
        <f>G60*7.1%</f>
        <v>4970</v>
      </c>
      <c r="N60" s="11">
        <f>G60*1.15%</f>
        <v>805</v>
      </c>
      <c r="O60" s="16">
        <v>3530.92</v>
      </c>
      <c r="P60" s="11">
        <f>H60+I60+J60+K60+O60</f>
        <v>12375.19</v>
      </c>
      <c r="Q60" s="11">
        <f>G60-P60</f>
        <v>57624.81</v>
      </c>
    </row>
    <row r="61" spans="2:17" s="27" customFormat="1" ht="13.5" customHeight="1" x14ac:dyDescent="0.2">
      <c r="B61" s="25" t="s">
        <v>69</v>
      </c>
      <c r="C61" s="26" t="s">
        <v>49</v>
      </c>
      <c r="D61" s="26" t="s">
        <v>70</v>
      </c>
      <c r="E61" s="26" t="s">
        <v>18</v>
      </c>
      <c r="F61" s="26" t="s">
        <v>19</v>
      </c>
      <c r="G61" s="5">
        <v>45000</v>
      </c>
      <c r="H61" s="5">
        <v>1148.33</v>
      </c>
      <c r="I61" s="5">
        <v>25</v>
      </c>
      <c r="J61" s="5">
        <f>IF(G61&lt;=$I$385*$J$385,G61*$F$392,($I$385*$J$385)*$F$392)</f>
        <v>1291.5</v>
      </c>
      <c r="K61" s="6">
        <f>IF(G61&lt;=$I$386*$J$386,G61*$F$393,($I$386*$J$386)*$F$393)</f>
        <v>1368</v>
      </c>
      <c r="L61" s="6">
        <f>G61*7.09%</f>
        <v>3190.5</v>
      </c>
      <c r="M61" s="5">
        <f>G61*7.1%</f>
        <v>3194.9999999999995</v>
      </c>
      <c r="N61" s="6">
        <f>G61*1.15%</f>
        <v>517.5</v>
      </c>
      <c r="O61" s="5">
        <v>100</v>
      </c>
      <c r="P61" s="6">
        <f>H61+I61+J61+K61+O61</f>
        <v>3932.83</v>
      </c>
      <c r="Q61" s="6">
        <f>G61-P61</f>
        <v>41067.17</v>
      </c>
    </row>
    <row r="62" spans="2:17" s="27" customFormat="1" ht="13.5" customHeight="1" x14ac:dyDescent="0.2">
      <c r="B62" s="25" t="s">
        <v>518</v>
      </c>
      <c r="C62" s="26" t="s">
        <v>49</v>
      </c>
      <c r="D62" s="26" t="s">
        <v>519</v>
      </c>
      <c r="E62" s="26" t="s">
        <v>18</v>
      </c>
      <c r="F62" s="26" t="s">
        <v>19</v>
      </c>
      <c r="G62" s="5">
        <v>30000</v>
      </c>
      <c r="H62" s="5">
        <v>0</v>
      </c>
      <c r="I62" s="5">
        <v>25</v>
      </c>
      <c r="J62" s="12">
        <f>IF(G62&lt;=$I$385*$J$385,G62*$F$392,($I$385*$J$385)*$F$392)</f>
        <v>861</v>
      </c>
      <c r="K62" s="13">
        <f>IF(G62&lt;=$I$386*$J$386,G62*$F$393,($I$386*$J$386)*$F$393)</f>
        <v>912</v>
      </c>
      <c r="L62" s="13">
        <f>G62*7.09%</f>
        <v>2127</v>
      </c>
      <c r="M62" s="12">
        <f>G62*7.1%</f>
        <v>2130</v>
      </c>
      <c r="N62" s="13">
        <f>G62*1.15%</f>
        <v>345</v>
      </c>
      <c r="O62" s="12">
        <v>0</v>
      </c>
      <c r="P62" s="13">
        <f>H62+I62+J62+K62+O62</f>
        <v>1798</v>
      </c>
      <c r="Q62" s="13">
        <f>G62-P62</f>
        <v>28202</v>
      </c>
    </row>
    <row r="63" spans="2:17" s="27" customFormat="1" x14ac:dyDescent="0.2">
      <c r="G63" s="3"/>
      <c r="H63" s="3"/>
      <c r="I63" s="3"/>
      <c r="J63" s="18"/>
      <c r="K63" s="17"/>
      <c r="L63" s="17"/>
      <c r="M63" s="18"/>
      <c r="N63" s="17"/>
      <c r="O63" s="19"/>
      <c r="P63" s="17"/>
      <c r="Q63" s="19"/>
    </row>
    <row r="64" spans="2:17" s="27" customFormat="1" x14ac:dyDescent="0.2">
      <c r="B64" s="25" t="s">
        <v>130</v>
      </c>
      <c r="C64" s="26" t="s">
        <v>63</v>
      </c>
      <c r="D64" s="26" t="s">
        <v>131</v>
      </c>
      <c r="E64" s="26" t="s">
        <v>18</v>
      </c>
      <c r="F64" s="26" t="s">
        <v>19</v>
      </c>
      <c r="G64" s="5">
        <v>70163.22</v>
      </c>
      <c r="H64" s="6">
        <v>5056.07</v>
      </c>
      <c r="I64" s="5">
        <v>25</v>
      </c>
      <c r="J64" s="16">
        <f t="shared" ref="J64:J69" si="24">IF(G64&lt;=$I$385*$J$385,G64*$F$392,($I$385*$J$385)*$F$392)</f>
        <v>2013.6844140000001</v>
      </c>
      <c r="K64" s="11">
        <f t="shared" ref="K64:K69" si="25">IF(G64&lt;=$I$386*$J$386,G64*$F$393,($I$386*$J$386)*$F$393)</f>
        <v>2132.9618879999998</v>
      </c>
      <c r="L64" s="11">
        <f t="shared" ref="L64:L69" si="26">G64*7.09%</f>
        <v>4974.572298</v>
      </c>
      <c r="M64" s="16">
        <f t="shared" ref="M64:M69" si="27">G64*7.1%</f>
        <v>4981.5886199999995</v>
      </c>
      <c r="N64" s="11">
        <f t="shared" ref="N64:N69" si="28">G64*1.15%</f>
        <v>806.87702999999999</v>
      </c>
      <c r="O64" s="11">
        <v>2815.46</v>
      </c>
      <c r="P64" s="11">
        <f t="shared" ref="P64:P69" si="29">H64+I64+J64+K64+O64</f>
        <v>12043.176302</v>
      </c>
      <c r="Q64" s="11">
        <f t="shared" ref="Q64:Q69" si="30">G64-P64</f>
        <v>58120.043698000001</v>
      </c>
    </row>
    <row r="65" spans="2:17" s="27" customFormat="1" x14ac:dyDescent="0.2">
      <c r="B65" s="25" t="s">
        <v>335</v>
      </c>
      <c r="C65" s="26" t="s">
        <v>63</v>
      </c>
      <c r="D65" s="26" t="s">
        <v>46</v>
      </c>
      <c r="E65" s="26" t="s">
        <v>18</v>
      </c>
      <c r="F65" s="26" t="s">
        <v>19</v>
      </c>
      <c r="G65" s="5">
        <v>30200</v>
      </c>
      <c r="H65" s="5">
        <v>0</v>
      </c>
      <c r="I65" s="5">
        <v>25</v>
      </c>
      <c r="J65" s="5">
        <f t="shared" si="24"/>
        <v>866.74</v>
      </c>
      <c r="K65" s="6">
        <f t="shared" si="25"/>
        <v>918.08</v>
      </c>
      <c r="L65" s="6">
        <f t="shared" si="26"/>
        <v>2141.1800000000003</v>
      </c>
      <c r="M65" s="5">
        <f t="shared" si="27"/>
        <v>2144.1999999999998</v>
      </c>
      <c r="N65" s="6">
        <f t="shared" si="28"/>
        <v>347.3</v>
      </c>
      <c r="O65" s="5">
        <v>600</v>
      </c>
      <c r="P65" s="6">
        <f t="shared" si="29"/>
        <v>2409.8200000000002</v>
      </c>
      <c r="Q65" s="6">
        <f t="shared" si="30"/>
        <v>27790.18</v>
      </c>
    </row>
    <row r="66" spans="2:17" s="27" customFormat="1" x14ac:dyDescent="0.2">
      <c r="B66" s="25" t="s">
        <v>82</v>
      </c>
      <c r="C66" s="26" t="s">
        <v>63</v>
      </c>
      <c r="D66" s="26" t="s">
        <v>46</v>
      </c>
      <c r="E66" s="26" t="s">
        <v>18</v>
      </c>
      <c r="F66" s="26" t="s">
        <v>19</v>
      </c>
      <c r="G66" s="5">
        <v>28000</v>
      </c>
      <c r="H66" s="5">
        <v>0</v>
      </c>
      <c r="I66" s="5">
        <v>25</v>
      </c>
      <c r="J66" s="5">
        <f t="shared" si="24"/>
        <v>803.6</v>
      </c>
      <c r="K66" s="6">
        <f t="shared" si="25"/>
        <v>851.2</v>
      </c>
      <c r="L66" s="6">
        <f t="shared" si="26"/>
        <v>1985.2</v>
      </c>
      <c r="M66" s="5">
        <f t="shared" si="27"/>
        <v>1987.9999999999998</v>
      </c>
      <c r="N66" s="6">
        <f t="shared" si="28"/>
        <v>322</v>
      </c>
      <c r="O66" s="6">
        <v>10246.379999999999</v>
      </c>
      <c r="P66" s="6">
        <f t="shared" si="29"/>
        <v>11926.18</v>
      </c>
      <c r="Q66" s="6">
        <f t="shared" si="30"/>
        <v>16073.82</v>
      </c>
    </row>
    <row r="67" spans="2:17" s="27" customFormat="1" x14ac:dyDescent="0.2">
      <c r="B67" s="25" t="s">
        <v>336</v>
      </c>
      <c r="C67" s="26" t="s">
        <v>63</v>
      </c>
      <c r="D67" s="26" t="s">
        <v>33</v>
      </c>
      <c r="E67" s="26" t="s">
        <v>18</v>
      </c>
      <c r="F67" s="26" t="s">
        <v>19</v>
      </c>
      <c r="G67" s="5">
        <v>35000</v>
      </c>
      <c r="H67" s="5">
        <v>0</v>
      </c>
      <c r="I67" s="5">
        <v>25</v>
      </c>
      <c r="J67" s="5">
        <f t="shared" si="24"/>
        <v>1004.5</v>
      </c>
      <c r="K67" s="6">
        <f t="shared" si="25"/>
        <v>1064</v>
      </c>
      <c r="L67" s="6">
        <f t="shared" si="26"/>
        <v>2481.5</v>
      </c>
      <c r="M67" s="5">
        <f t="shared" si="27"/>
        <v>2485</v>
      </c>
      <c r="N67" s="6">
        <f t="shared" si="28"/>
        <v>402.5</v>
      </c>
      <c r="O67" s="5">
        <v>8683.59</v>
      </c>
      <c r="P67" s="6">
        <f t="shared" si="29"/>
        <v>10777.09</v>
      </c>
      <c r="Q67" s="6">
        <f t="shared" si="30"/>
        <v>24222.91</v>
      </c>
    </row>
    <row r="68" spans="2:17" s="27" customFormat="1" x14ac:dyDescent="0.2">
      <c r="B68" s="29" t="s">
        <v>510</v>
      </c>
      <c r="C68" s="29" t="s">
        <v>271</v>
      </c>
      <c r="D68" s="26" t="s">
        <v>511</v>
      </c>
      <c r="E68" s="26" t="s">
        <v>18</v>
      </c>
      <c r="F68" s="26" t="s">
        <v>19</v>
      </c>
      <c r="G68" s="6">
        <v>28100</v>
      </c>
      <c r="H68" s="6">
        <v>0</v>
      </c>
      <c r="I68" s="6">
        <v>25</v>
      </c>
      <c r="J68" s="5">
        <f t="shared" si="24"/>
        <v>806.47</v>
      </c>
      <c r="K68" s="6">
        <f t="shared" si="25"/>
        <v>854.24</v>
      </c>
      <c r="L68" s="6">
        <f t="shared" si="26"/>
        <v>1992.2900000000002</v>
      </c>
      <c r="M68" s="5">
        <f t="shared" si="27"/>
        <v>1995.1</v>
      </c>
      <c r="N68" s="6">
        <f t="shared" si="28"/>
        <v>323.14999999999998</v>
      </c>
      <c r="O68" s="6">
        <v>2000</v>
      </c>
      <c r="P68" s="6">
        <f t="shared" si="29"/>
        <v>3685.71</v>
      </c>
      <c r="Q68" s="6">
        <f t="shared" si="30"/>
        <v>24414.29</v>
      </c>
    </row>
    <row r="69" spans="2:17" s="27" customFormat="1" x14ac:dyDescent="0.2">
      <c r="B69" s="26" t="s">
        <v>222</v>
      </c>
      <c r="C69" s="29" t="s">
        <v>271</v>
      </c>
      <c r="D69" s="26" t="s">
        <v>57</v>
      </c>
      <c r="E69" s="26" t="s">
        <v>18</v>
      </c>
      <c r="F69" s="26" t="s">
        <v>19</v>
      </c>
      <c r="G69" s="5">
        <v>32000</v>
      </c>
      <c r="H69" s="5">
        <v>0</v>
      </c>
      <c r="I69" s="5">
        <v>25</v>
      </c>
      <c r="J69" s="12">
        <f t="shared" si="24"/>
        <v>918.4</v>
      </c>
      <c r="K69" s="13">
        <f t="shared" si="25"/>
        <v>972.8</v>
      </c>
      <c r="L69" s="13">
        <f t="shared" si="26"/>
        <v>2268.8000000000002</v>
      </c>
      <c r="M69" s="12">
        <f t="shared" si="27"/>
        <v>2272</v>
      </c>
      <c r="N69" s="13">
        <f t="shared" si="28"/>
        <v>368</v>
      </c>
      <c r="O69" s="13">
        <v>10643.75</v>
      </c>
      <c r="P69" s="13">
        <f t="shared" si="29"/>
        <v>12559.95</v>
      </c>
      <c r="Q69" s="13">
        <f t="shared" si="30"/>
        <v>19440.05</v>
      </c>
    </row>
    <row r="70" spans="2:17" s="27" customFormat="1" x14ac:dyDescent="0.2">
      <c r="B70" s="28"/>
      <c r="C70" s="28"/>
      <c r="D70" s="28"/>
      <c r="E70" s="28"/>
      <c r="F70" s="28"/>
      <c r="G70" s="7"/>
      <c r="H70" s="8"/>
      <c r="I70" s="8"/>
      <c r="J70" s="18"/>
      <c r="K70" s="17"/>
      <c r="L70" s="17"/>
      <c r="M70" s="18"/>
      <c r="N70" s="17"/>
      <c r="O70" s="18"/>
      <c r="P70" s="17"/>
      <c r="Q70" s="17"/>
    </row>
    <row r="71" spans="2:17" s="27" customFormat="1" x14ac:dyDescent="0.2">
      <c r="B71" s="26" t="s">
        <v>337</v>
      </c>
      <c r="C71" s="26" t="s">
        <v>30</v>
      </c>
      <c r="D71" s="26" t="s">
        <v>154</v>
      </c>
      <c r="E71" s="26" t="s">
        <v>18</v>
      </c>
      <c r="F71" s="26" t="s">
        <v>22</v>
      </c>
      <c r="G71" s="5">
        <v>50000</v>
      </c>
      <c r="H71" s="5">
        <v>1854</v>
      </c>
      <c r="I71" s="5">
        <v>25</v>
      </c>
      <c r="J71" s="16">
        <f t="shared" ref="J71:J99" si="31">IF(G71&lt;=$I$385*$J$385,G71*$F$392,($I$385*$J$385)*$F$392)</f>
        <v>1435</v>
      </c>
      <c r="K71" s="11">
        <f t="shared" ref="K71:K99" si="32">IF(G71&lt;=$I$386*$J$386,G71*$F$393,($I$386*$J$386)*$F$393)</f>
        <v>1520</v>
      </c>
      <c r="L71" s="11">
        <f t="shared" ref="L71:L98" si="33">G71*7.09%</f>
        <v>3545.0000000000005</v>
      </c>
      <c r="M71" s="16">
        <f t="shared" ref="M71:M98" si="34">G71*7.1%</f>
        <v>3549.9999999999995</v>
      </c>
      <c r="N71" s="11">
        <f t="shared" ref="N71:N98" si="35">G71*1.15%</f>
        <v>575</v>
      </c>
      <c r="O71" s="16">
        <v>13257.37</v>
      </c>
      <c r="P71" s="11">
        <f t="shared" ref="P71:P98" si="36">H71+I71+J71+K71+O71</f>
        <v>18091.370000000003</v>
      </c>
      <c r="Q71" s="11">
        <f t="shared" ref="Q71:Q98" si="37">G71-P71</f>
        <v>31908.629999999997</v>
      </c>
    </row>
    <row r="72" spans="2:17" s="27" customFormat="1" x14ac:dyDescent="0.2">
      <c r="B72" s="26" t="s">
        <v>221</v>
      </c>
      <c r="C72" s="26" t="s">
        <v>30</v>
      </c>
      <c r="D72" s="26" t="s">
        <v>217</v>
      </c>
      <c r="E72" s="26" t="s">
        <v>18</v>
      </c>
      <c r="F72" s="26" t="s">
        <v>22</v>
      </c>
      <c r="G72" s="5">
        <v>23000</v>
      </c>
      <c r="H72" s="5">
        <v>0</v>
      </c>
      <c r="I72" s="5">
        <v>25</v>
      </c>
      <c r="J72" s="5">
        <f t="shared" si="31"/>
        <v>660.1</v>
      </c>
      <c r="K72" s="6">
        <f t="shared" si="32"/>
        <v>699.2</v>
      </c>
      <c r="L72" s="6">
        <f t="shared" si="33"/>
        <v>1630.7</v>
      </c>
      <c r="M72" s="5">
        <f t="shared" si="34"/>
        <v>1632.9999999999998</v>
      </c>
      <c r="N72" s="6">
        <f t="shared" si="35"/>
        <v>264.5</v>
      </c>
      <c r="O72" s="5">
        <v>8542.0300000000007</v>
      </c>
      <c r="P72" s="6">
        <f t="shared" si="36"/>
        <v>9926.3300000000017</v>
      </c>
      <c r="Q72" s="6">
        <f t="shared" si="37"/>
        <v>13073.669999999998</v>
      </c>
    </row>
    <row r="73" spans="2:17" s="27" customFormat="1" x14ac:dyDescent="0.2">
      <c r="B73" s="26" t="s">
        <v>359</v>
      </c>
      <c r="C73" s="26" t="s">
        <v>30</v>
      </c>
      <c r="D73" s="26" t="s">
        <v>217</v>
      </c>
      <c r="E73" s="26" t="s">
        <v>18</v>
      </c>
      <c r="F73" s="26" t="s">
        <v>22</v>
      </c>
      <c r="G73" s="5">
        <v>25000</v>
      </c>
      <c r="H73" s="5">
        <v>0</v>
      </c>
      <c r="I73" s="5">
        <v>25</v>
      </c>
      <c r="J73" s="5">
        <f t="shared" si="31"/>
        <v>717.5</v>
      </c>
      <c r="K73" s="6">
        <f t="shared" si="32"/>
        <v>760</v>
      </c>
      <c r="L73" s="6">
        <f>G73*7.09%</f>
        <v>1772.5000000000002</v>
      </c>
      <c r="M73" s="5">
        <f>G73*7.1%</f>
        <v>1774.9999999999998</v>
      </c>
      <c r="N73" s="6">
        <f>G73*1.15%</f>
        <v>287.5</v>
      </c>
      <c r="O73" s="5">
        <v>8961.34</v>
      </c>
      <c r="P73" s="6">
        <f>H73+I73+J73+K73+O73</f>
        <v>10463.84</v>
      </c>
      <c r="Q73" s="6">
        <f>G73-P73</f>
        <v>14536.16</v>
      </c>
    </row>
    <row r="74" spans="2:17" s="27" customFormat="1" x14ac:dyDescent="0.2">
      <c r="B74" s="29" t="s">
        <v>338</v>
      </c>
      <c r="C74" s="26" t="s">
        <v>30</v>
      </c>
      <c r="D74" s="26" t="s">
        <v>217</v>
      </c>
      <c r="E74" s="26" t="s">
        <v>18</v>
      </c>
      <c r="F74" s="26" t="s">
        <v>22</v>
      </c>
      <c r="G74" s="5">
        <v>19000</v>
      </c>
      <c r="H74" s="5">
        <v>0</v>
      </c>
      <c r="I74" s="5">
        <v>25</v>
      </c>
      <c r="J74" s="5">
        <f t="shared" si="31"/>
        <v>545.29999999999995</v>
      </c>
      <c r="K74" s="6">
        <f t="shared" si="32"/>
        <v>577.6</v>
      </c>
      <c r="L74" s="6">
        <f t="shared" si="33"/>
        <v>1347.1000000000001</v>
      </c>
      <c r="M74" s="5">
        <f t="shared" si="34"/>
        <v>1348.9999999999998</v>
      </c>
      <c r="N74" s="6">
        <f t="shared" si="35"/>
        <v>218.5</v>
      </c>
      <c r="O74" s="5">
        <v>8599.81</v>
      </c>
      <c r="P74" s="6">
        <f t="shared" si="36"/>
        <v>9747.7099999999991</v>
      </c>
      <c r="Q74" s="6">
        <f t="shared" si="37"/>
        <v>9252.2900000000009</v>
      </c>
    </row>
    <row r="75" spans="2:17" s="27" customFormat="1" x14ac:dyDescent="0.2">
      <c r="B75" s="26" t="s">
        <v>569</v>
      </c>
      <c r="C75" s="26" t="s">
        <v>30</v>
      </c>
      <c r="D75" s="26" t="s">
        <v>102</v>
      </c>
      <c r="E75" s="26" t="s">
        <v>18</v>
      </c>
      <c r="F75" s="26" t="s">
        <v>19</v>
      </c>
      <c r="G75" s="5">
        <v>20000</v>
      </c>
      <c r="H75" s="5">
        <v>0</v>
      </c>
      <c r="I75" s="5">
        <v>25</v>
      </c>
      <c r="J75" s="5">
        <f t="shared" si="31"/>
        <v>574</v>
      </c>
      <c r="K75" s="6">
        <f t="shared" si="32"/>
        <v>608</v>
      </c>
      <c r="L75" s="6">
        <f t="shared" si="33"/>
        <v>1418</v>
      </c>
      <c r="M75" s="5">
        <f t="shared" si="34"/>
        <v>1419.9999999999998</v>
      </c>
      <c r="N75" s="6">
        <f t="shared" si="35"/>
        <v>230</v>
      </c>
      <c r="O75" s="5">
        <v>100</v>
      </c>
      <c r="P75" s="6">
        <f t="shared" si="36"/>
        <v>1307</v>
      </c>
      <c r="Q75" s="6">
        <f t="shared" si="37"/>
        <v>18693</v>
      </c>
    </row>
    <row r="76" spans="2:17" s="27" customFormat="1" x14ac:dyDescent="0.2">
      <c r="B76" s="29" t="s">
        <v>483</v>
      </c>
      <c r="C76" s="26" t="s">
        <v>30</v>
      </c>
      <c r="D76" s="29" t="s">
        <v>102</v>
      </c>
      <c r="E76" s="29" t="s">
        <v>18</v>
      </c>
      <c r="F76" s="29" t="s">
        <v>19</v>
      </c>
      <c r="G76" s="10">
        <v>17000</v>
      </c>
      <c r="H76" s="10">
        <v>0</v>
      </c>
      <c r="I76" s="10">
        <v>25</v>
      </c>
      <c r="J76" s="5">
        <f t="shared" si="31"/>
        <v>487.9</v>
      </c>
      <c r="K76" s="6">
        <f t="shared" si="32"/>
        <v>516.79999999999995</v>
      </c>
      <c r="L76" s="6">
        <f t="shared" si="33"/>
        <v>1205.3000000000002</v>
      </c>
      <c r="M76" s="5">
        <f t="shared" si="34"/>
        <v>1207</v>
      </c>
      <c r="N76" s="6">
        <f t="shared" si="35"/>
        <v>195.5</v>
      </c>
      <c r="O76" s="10">
        <v>7092.41</v>
      </c>
      <c r="P76" s="6">
        <f t="shared" si="36"/>
        <v>8122.11</v>
      </c>
      <c r="Q76" s="10">
        <f t="shared" si="37"/>
        <v>8877.89</v>
      </c>
    </row>
    <row r="77" spans="2:17" s="27" customFormat="1" x14ac:dyDescent="0.2">
      <c r="B77" s="29" t="s">
        <v>339</v>
      </c>
      <c r="C77" s="26" t="s">
        <v>35</v>
      </c>
      <c r="D77" s="29" t="s">
        <v>102</v>
      </c>
      <c r="E77" s="29" t="s">
        <v>18</v>
      </c>
      <c r="F77" s="29" t="s">
        <v>19</v>
      </c>
      <c r="G77" s="6">
        <v>17066</v>
      </c>
      <c r="H77" s="6">
        <v>0</v>
      </c>
      <c r="I77" s="6">
        <v>25</v>
      </c>
      <c r="J77" s="5">
        <f t="shared" si="31"/>
        <v>489.79419999999999</v>
      </c>
      <c r="K77" s="6">
        <f t="shared" si="32"/>
        <v>518.80640000000005</v>
      </c>
      <c r="L77" s="6">
        <f>G77*7.09%</f>
        <v>1209.9794000000002</v>
      </c>
      <c r="M77" s="5">
        <f>G77*7.1%</f>
        <v>1211.6859999999999</v>
      </c>
      <c r="N77" s="6">
        <f>G77*1.15%</f>
        <v>196.25899999999999</v>
      </c>
      <c r="O77" s="6">
        <v>8766.4</v>
      </c>
      <c r="P77" s="6">
        <f>H77+I77+J77+K77+O77</f>
        <v>9800.0005999999994</v>
      </c>
      <c r="Q77" s="6">
        <f>G77-P77</f>
        <v>7265.9994000000006</v>
      </c>
    </row>
    <row r="78" spans="2:17" s="27" customFormat="1" x14ac:dyDescent="0.2">
      <c r="B78" s="26" t="s">
        <v>162</v>
      </c>
      <c r="C78" s="26" t="s">
        <v>35</v>
      </c>
      <c r="D78" s="26" t="s">
        <v>102</v>
      </c>
      <c r="E78" s="26" t="s">
        <v>18</v>
      </c>
      <c r="F78" s="26" t="s">
        <v>19</v>
      </c>
      <c r="G78" s="5">
        <v>19000</v>
      </c>
      <c r="H78" s="5">
        <v>0</v>
      </c>
      <c r="I78" s="5">
        <v>25</v>
      </c>
      <c r="J78" s="5">
        <f t="shared" si="31"/>
        <v>545.29999999999995</v>
      </c>
      <c r="K78" s="6">
        <f t="shared" si="32"/>
        <v>577.6</v>
      </c>
      <c r="L78" s="6">
        <f>G78*7.09%</f>
        <v>1347.1000000000001</v>
      </c>
      <c r="M78" s="5">
        <f>G78*7.1%</f>
        <v>1348.9999999999998</v>
      </c>
      <c r="N78" s="6">
        <f>G78*1.15%</f>
        <v>218.5</v>
      </c>
      <c r="O78" s="5">
        <v>5100.32</v>
      </c>
      <c r="P78" s="6">
        <f>H78+I78+J78+K78+O78</f>
        <v>6248.2199999999993</v>
      </c>
      <c r="Q78" s="6">
        <f>G78-P78</f>
        <v>12751.78</v>
      </c>
    </row>
    <row r="79" spans="2:17" s="27" customFormat="1" x14ac:dyDescent="0.2">
      <c r="B79" s="26" t="s">
        <v>340</v>
      </c>
      <c r="C79" s="26" t="s">
        <v>30</v>
      </c>
      <c r="D79" s="26" t="s">
        <v>102</v>
      </c>
      <c r="E79" s="26" t="s">
        <v>18</v>
      </c>
      <c r="F79" s="26" t="s">
        <v>19</v>
      </c>
      <c r="G79" s="5">
        <v>17000</v>
      </c>
      <c r="H79" s="5">
        <v>0</v>
      </c>
      <c r="I79" s="5">
        <v>25</v>
      </c>
      <c r="J79" s="5">
        <f t="shared" si="31"/>
        <v>487.9</v>
      </c>
      <c r="K79" s="6">
        <f t="shared" si="32"/>
        <v>516.79999999999995</v>
      </c>
      <c r="L79" s="6">
        <f t="shared" si="33"/>
        <v>1205.3000000000002</v>
      </c>
      <c r="M79" s="5">
        <f t="shared" si="34"/>
        <v>1207</v>
      </c>
      <c r="N79" s="6">
        <f t="shared" si="35"/>
        <v>195.5</v>
      </c>
      <c r="O79" s="5">
        <v>8276.76</v>
      </c>
      <c r="P79" s="6">
        <f t="shared" si="36"/>
        <v>9306.4599999999991</v>
      </c>
      <c r="Q79" s="6">
        <f t="shared" si="37"/>
        <v>7693.5400000000009</v>
      </c>
    </row>
    <row r="80" spans="2:17" s="27" customFormat="1" x14ac:dyDescent="0.2">
      <c r="B80" s="26" t="s">
        <v>342</v>
      </c>
      <c r="C80" s="26" t="s">
        <v>30</v>
      </c>
      <c r="D80" s="26" t="s">
        <v>217</v>
      </c>
      <c r="E80" s="26" t="s">
        <v>18</v>
      </c>
      <c r="F80" s="26" t="s">
        <v>22</v>
      </c>
      <c r="G80" s="5">
        <v>21000</v>
      </c>
      <c r="H80" s="5">
        <v>0</v>
      </c>
      <c r="I80" s="5">
        <v>25</v>
      </c>
      <c r="J80" s="5">
        <f t="shared" si="31"/>
        <v>602.70000000000005</v>
      </c>
      <c r="K80" s="6">
        <f t="shared" si="32"/>
        <v>638.4</v>
      </c>
      <c r="L80" s="6">
        <f t="shared" si="33"/>
        <v>1488.9</v>
      </c>
      <c r="M80" s="5">
        <f t="shared" si="34"/>
        <v>1490.9999999999998</v>
      </c>
      <c r="N80" s="6">
        <f t="shared" si="35"/>
        <v>241.5</v>
      </c>
      <c r="O80" s="5">
        <v>5533.2</v>
      </c>
      <c r="P80" s="6">
        <f t="shared" si="36"/>
        <v>6799.2999999999993</v>
      </c>
      <c r="Q80" s="6">
        <f t="shared" si="37"/>
        <v>14200.7</v>
      </c>
    </row>
    <row r="81" spans="1:1895" s="27" customFormat="1" x14ac:dyDescent="0.2">
      <c r="B81" s="26" t="s">
        <v>411</v>
      </c>
      <c r="C81" s="26" t="s">
        <v>35</v>
      </c>
      <c r="D81" s="26" t="s">
        <v>223</v>
      </c>
      <c r="E81" s="26" t="s">
        <v>18</v>
      </c>
      <c r="F81" s="26" t="s">
        <v>22</v>
      </c>
      <c r="G81" s="5">
        <v>21750</v>
      </c>
      <c r="H81" s="5">
        <v>0</v>
      </c>
      <c r="I81" s="5">
        <v>25</v>
      </c>
      <c r="J81" s="5">
        <f t="shared" si="31"/>
        <v>624.22500000000002</v>
      </c>
      <c r="K81" s="6">
        <f t="shared" si="32"/>
        <v>661.2</v>
      </c>
      <c r="L81" s="6">
        <f t="shared" si="33"/>
        <v>1542.075</v>
      </c>
      <c r="M81" s="5">
        <f t="shared" si="34"/>
        <v>1544.2499999999998</v>
      </c>
      <c r="N81" s="6">
        <f t="shared" si="35"/>
        <v>250.125</v>
      </c>
      <c r="O81" s="5">
        <v>4669.3999999999996</v>
      </c>
      <c r="P81" s="6">
        <f t="shared" si="36"/>
        <v>5979.8249999999998</v>
      </c>
      <c r="Q81" s="6">
        <f t="shared" si="37"/>
        <v>15770.174999999999</v>
      </c>
    </row>
    <row r="82" spans="1:1895" s="27" customFormat="1" x14ac:dyDescent="0.2">
      <c r="B82" s="26" t="s">
        <v>224</v>
      </c>
      <c r="C82" s="26" t="s">
        <v>35</v>
      </c>
      <c r="D82" s="26" t="s">
        <v>225</v>
      </c>
      <c r="E82" s="26" t="s">
        <v>18</v>
      </c>
      <c r="F82" s="26" t="s">
        <v>22</v>
      </c>
      <c r="G82" s="5">
        <v>24000</v>
      </c>
      <c r="H82" s="5">
        <v>0</v>
      </c>
      <c r="I82" s="5">
        <v>25</v>
      </c>
      <c r="J82" s="5">
        <f t="shared" si="31"/>
        <v>688.8</v>
      </c>
      <c r="K82" s="6">
        <f t="shared" si="32"/>
        <v>729.6</v>
      </c>
      <c r="L82" s="6">
        <f t="shared" si="33"/>
        <v>1701.6000000000001</v>
      </c>
      <c r="M82" s="5">
        <f t="shared" si="34"/>
        <v>1703.9999999999998</v>
      </c>
      <c r="N82" s="6">
        <f t="shared" si="35"/>
        <v>276</v>
      </c>
      <c r="O82" s="6">
        <v>12142.5</v>
      </c>
      <c r="P82" s="6">
        <f t="shared" si="36"/>
        <v>13585.9</v>
      </c>
      <c r="Q82" s="6">
        <f t="shared" si="37"/>
        <v>10414.1</v>
      </c>
    </row>
    <row r="83" spans="1:1895" s="27" customFormat="1" x14ac:dyDescent="0.2">
      <c r="B83" s="26" t="s">
        <v>341</v>
      </c>
      <c r="C83" s="26" t="s">
        <v>30</v>
      </c>
      <c r="D83" s="26" t="s">
        <v>217</v>
      </c>
      <c r="E83" s="26" t="s">
        <v>18</v>
      </c>
      <c r="F83" s="26" t="s">
        <v>22</v>
      </c>
      <c r="G83" s="5">
        <v>19000</v>
      </c>
      <c r="H83" s="5">
        <v>0</v>
      </c>
      <c r="I83" s="5">
        <v>25</v>
      </c>
      <c r="J83" s="5">
        <f t="shared" si="31"/>
        <v>545.29999999999995</v>
      </c>
      <c r="K83" s="6">
        <f t="shared" si="32"/>
        <v>577.6</v>
      </c>
      <c r="L83" s="6">
        <f t="shared" si="33"/>
        <v>1347.1000000000001</v>
      </c>
      <c r="M83" s="5">
        <f t="shared" si="34"/>
        <v>1348.9999999999998</v>
      </c>
      <c r="N83" s="6">
        <f t="shared" si="35"/>
        <v>218.5</v>
      </c>
      <c r="O83" s="5">
        <v>100</v>
      </c>
      <c r="P83" s="6">
        <f t="shared" si="36"/>
        <v>1247.9000000000001</v>
      </c>
      <c r="Q83" s="6">
        <f t="shared" si="37"/>
        <v>17752.099999999999</v>
      </c>
    </row>
    <row r="84" spans="1:1895" s="27" customFormat="1" x14ac:dyDescent="0.2">
      <c r="B84" s="26" t="s">
        <v>344</v>
      </c>
      <c r="C84" s="26" t="s">
        <v>30</v>
      </c>
      <c r="D84" s="26" t="s">
        <v>214</v>
      </c>
      <c r="E84" s="26" t="s">
        <v>18</v>
      </c>
      <c r="F84" s="26" t="s">
        <v>19</v>
      </c>
      <c r="G84" s="5">
        <v>23000</v>
      </c>
      <c r="H84" s="5">
        <v>0</v>
      </c>
      <c r="I84" s="5">
        <v>25</v>
      </c>
      <c r="J84" s="5">
        <f t="shared" si="31"/>
        <v>660.1</v>
      </c>
      <c r="K84" s="6">
        <f t="shared" si="32"/>
        <v>699.2</v>
      </c>
      <c r="L84" s="6">
        <f t="shared" si="33"/>
        <v>1630.7</v>
      </c>
      <c r="M84" s="5">
        <f t="shared" si="34"/>
        <v>1632.9999999999998</v>
      </c>
      <c r="N84" s="6">
        <f t="shared" si="35"/>
        <v>264.5</v>
      </c>
      <c r="O84" s="5">
        <v>8896.66</v>
      </c>
      <c r="P84" s="6">
        <f t="shared" si="36"/>
        <v>10280.959999999999</v>
      </c>
      <c r="Q84" s="6">
        <f t="shared" si="37"/>
        <v>12719.04</v>
      </c>
    </row>
    <row r="85" spans="1:1895" s="27" customFormat="1" x14ac:dyDescent="0.2">
      <c r="B85" s="31" t="s">
        <v>343</v>
      </c>
      <c r="C85" s="26" t="s">
        <v>30</v>
      </c>
      <c r="D85" s="26" t="s">
        <v>102</v>
      </c>
      <c r="E85" s="26" t="s">
        <v>18</v>
      </c>
      <c r="F85" s="26" t="s">
        <v>19</v>
      </c>
      <c r="G85" s="5">
        <v>17850</v>
      </c>
      <c r="H85" s="5">
        <v>0</v>
      </c>
      <c r="I85" s="5">
        <v>25</v>
      </c>
      <c r="J85" s="5">
        <f t="shared" si="31"/>
        <v>512.29499999999996</v>
      </c>
      <c r="K85" s="6">
        <f t="shared" si="32"/>
        <v>542.64</v>
      </c>
      <c r="L85" s="6">
        <f t="shared" si="33"/>
        <v>1265.5650000000001</v>
      </c>
      <c r="M85" s="5">
        <f t="shared" si="34"/>
        <v>1267.3499999999999</v>
      </c>
      <c r="N85" s="6">
        <f t="shared" si="35"/>
        <v>205.27500000000001</v>
      </c>
      <c r="O85" s="5">
        <v>7855</v>
      </c>
      <c r="P85" s="6">
        <f t="shared" si="36"/>
        <v>8934.9349999999995</v>
      </c>
      <c r="Q85" s="6">
        <f t="shared" si="37"/>
        <v>8915.0650000000005</v>
      </c>
    </row>
    <row r="86" spans="1:1895" s="27" customFormat="1" x14ac:dyDescent="0.2">
      <c r="B86" s="25" t="s">
        <v>345</v>
      </c>
      <c r="C86" s="26" t="s">
        <v>30</v>
      </c>
      <c r="D86" s="26" t="s">
        <v>121</v>
      </c>
      <c r="E86" s="26" t="s">
        <v>18</v>
      </c>
      <c r="F86" s="26" t="s">
        <v>22</v>
      </c>
      <c r="G86" s="5">
        <v>23000</v>
      </c>
      <c r="H86" s="5">
        <v>0</v>
      </c>
      <c r="I86" s="5">
        <v>25</v>
      </c>
      <c r="J86" s="5">
        <f t="shared" si="31"/>
        <v>660.1</v>
      </c>
      <c r="K86" s="6">
        <f t="shared" si="32"/>
        <v>699.2</v>
      </c>
      <c r="L86" s="6">
        <f t="shared" si="33"/>
        <v>1630.7</v>
      </c>
      <c r="M86" s="5">
        <f t="shared" si="34"/>
        <v>1632.9999999999998</v>
      </c>
      <c r="N86" s="6">
        <f t="shared" si="35"/>
        <v>264.5</v>
      </c>
      <c r="O86" s="5">
        <v>8443.75</v>
      </c>
      <c r="P86" s="6">
        <f t="shared" si="36"/>
        <v>9828.0499999999993</v>
      </c>
      <c r="Q86" s="6">
        <f t="shared" si="37"/>
        <v>13171.95</v>
      </c>
    </row>
    <row r="87" spans="1:1895" s="27" customFormat="1" x14ac:dyDescent="0.2">
      <c r="B87" s="29" t="s">
        <v>289</v>
      </c>
      <c r="C87" s="26" t="s">
        <v>30</v>
      </c>
      <c r="D87" s="29" t="s">
        <v>102</v>
      </c>
      <c r="E87" s="29" t="s">
        <v>18</v>
      </c>
      <c r="F87" s="29" t="s">
        <v>19</v>
      </c>
      <c r="G87" s="10">
        <v>17000</v>
      </c>
      <c r="H87" s="10">
        <v>0</v>
      </c>
      <c r="I87" s="10">
        <v>25</v>
      </c>
      <c r="J87" s="5">
        <f t="shared" si="31"/>
        <v>487.9</v>
      </c>
      <c r="K87" s="6">
        <f t="shared" si="32"/>
        <v>516.79999999999995</v>
      </c>
      <c r="L87" s="6">
        <f t="shared" si="33"/>
        <v>1205.3000000000002</v>
      </c>
      <c r="M87" s="5">
        <f t="shared" si="34"/>
        <v>1207</v>
      </c>
      <c r="N87" s="6">
        <f t="shared" si="35"/>
        <v>195.5</v>
      </c>
      <c r="O87" s="10">
        <v>8426.01</v>
      </c>
      <c r="P87" s="6">
        <f t="shared" si="36"/>
        <v>9455.7099999999991</v>
      </c>
      <c r="Q87" s="10">
        <f t="shared" si="37"/>
        <v>7544.2900000000009</v>
      </c>
    </row>
    <row r="88" spans="1:1895" s="27" customFormat="1" x14ac:dyDescent="0.2">
      <c r="B88" s="25" t="s">
        <v>135</v>
      </c>
      <c r="C88" s="26" t="s">
        <v>30</v>
      </c>
      <c r="D88" s="26" t="s">
        <v>121</v>
      </c>
      <c r="E88" s="26" t="s">
        <v>18</v>
      </c>
      <c r="F88" s="26" t="s">
        <v>22</v>
      </c>
      <c r="G88" s="5">
        <v>14552.31</v>
      </c>
      <c r="H88" s="5">
        <v>0</v>
      </c>
      <c r="I88" s="5">
        <v>25</v>
      </c>
      <c r="J88" s="5">
        <f t="shared" si="31"/>
        <v>417.651297</v>
      </c>
      <c r="K88" s="6">
        <f t="shared" si="32"/>
        <v>442.39022399999999</v>
      </c>
      <c r="L88" s="6">
        <f t="shared" si="33"/>
        <v>1031.758779</v>
      </c>
      <c r="M88" s="5">
        <f t="shared" si="34"/>
        <v>1033.2140099999999</v>
      </c>
      <c r="N88" s="6">
        <f t="shared" si="35"/>
        <v>167.35156499999999</v>
      </c>
      <c r="O88" s="5">
        <v>100</v>
      </c>
      <c r="P88" s="6">
        <f t="shared" si="36"/>
        <v>985.04152099999999</v>
      </c>
      <c r="Q88" s="6">
        <f t="shared" si="37"/>
        <v>13567.268479</v>
      </c>
    </row>
    <row r="89" spans="1:1895" s="27" customFormat="1" x14ac:dyDescent="0.2">
      <c r="B89" s="26" t="s">
        <v>273</v>
      </c>
      <c r="C89" s="26" t="s">
        <v>30</v>
      </c>
      <c r="D89" s="26" t="s">
        <v>102</v>
      </c>
      <c r="E89" s="26" t="s">
        <v>18</v>
      </c>
      <c r="F89" s="26" t="s">
        <v>19</v>
      </c>
      <c r="G89" s="5">
        <v>17000</v>
      </c>
      <c r="H89" s="5">
        <v>0</v>
      </c>
      <c r="I89" s="5">
        <v>25</v>
      </c>
      <c r="J89" s="5">
        <f t="shared" si="31"/>
        <v>487.9</v>
      </c>
      <c r="K89" s="6">
        <f t="shared" si="32"/>
        <v>516.79999999999995</v>
      </c>
      <c r="L89" s="6">
        <f t="shared" si="33"/>
        <v>1205.3000000000002</v>
      </c>
      <c r="M89" s="5">
        <f t="shared" si="34"/>
        <v>1207</v>
      </c>
      <c r="N89" s="6">
        <f t="shared" si="35"/>
        <v>195.5</v>
      </c>
      <c r="O89" s="5">
        <v>5392.29</v>
      </c>
      <c r="P89" s="6">
        <f t="shared" si="36"/>
        <v>6421.99</v>
      </c>
      <c r="Q89" s="6">
        <f t="shared" si="37"/>
        <v>10578.01</v>
      </c>
    </row>
    <row r="90" spans="1:1895" s="27" customFormat="1" ht="11.25" customHeight="1" x14ac:dyDescent="0.2">
      <c r="B90" s="29" t="s">
        <v>233</v>
      </c>
      <c r="C90" s="26" t="s">
        <v>30</v>
      </c>
      <c r="D90" s="26" t="s">
        <v>102</v>
      </c>
      <c r="E90" s="26" t="s">
        <v>18</v>
      </c>
      <c r="F90" s="26" t="s">
        <v>19</v>
      </c>
      <c r="G90" s="5">
        <v>18000</v>
      </c>
      <c r="H90" s="5">
        <v>0</v>
      </c>
      <c r="I90" s="5">
        <v>25</v>
      </c>
      <c r="J90" s="5">
        <f t="shared" si="31"/>
        <v>516.6</v>
      </c>
      <c r="K90" s="6">
        <f t="shared" si="32"/>
        <v>547.20000000000005</v>
      </c>
      <c r="L90" s="6">
        <f t="shared" si="33"/>
        <v>1276.2</v>
      </c>
      <c r="M90" s="5">
        <f t="shared" si="34"/>
        <v>1277.9999999999998</v>
      </c>
      <c r="N90" s="6">
        <f t="shared" si="35"/>
        <v>207</v>
      </c>
      <c r="O90" s="5">
        <v>8178.69</v>
      </c>
      <c r="P90" s="6">
        <f t="shared" si="36"/>
        <v>9267.49</v>
      </c>
      <c r="Q90" s="6">
        <f t="shared" si="37"/>
        <v>8732.51</v>
      </c>
    </row>
    <row r="91" spans="1:1895" s="27" customFormat="1" x14ac:dyDescent="0.2">
      <c r="B91" s="26" t="s">
        <v>346</v>
      </c>
      <c r="C91" s="26" t="s">
        <v>30</v>
      </c>
      <c r="D91" s="26" t="s">
        <v>102</v>
      </c>
      <c r="E91" s="26" t="s">
        <v>18</v>
      </c>
      <c r="F91" s="26" t="s">
        <v>19</v>
      </c>
      <c r="G91" s="5">
        <v>17000</v>
      </c>
      <c r="H91" s="5">
        <v>0</v>
      </c>
      <c r="I91" s="5">
        <v>25</v>
      </c>
      <c r="J91" s="5">
        <f t="shared" si="31"/>
        <v>487.9</v>
      </c>
      <c r="K91" s="6">
        <f t="shared" si="32"/>
        <v>516.79999999999995</v>
      </c>
      <c r="L91" s="6">
        <f t="shared" si="33"/>
        <v>1205.3000000000002</v>
      </c>
      <c r="M91" s="5">
        <f t="shared" si="34"/>
        <v>1207</v>
      </c>
      <c r="N91" s="6">
        <f t="shared" si="35"/>
        <v>195.5</v>
      </c>
      <c r="O91" s="5">
        <v>7352.11</v>
      </c>
      <c r="P91" s="6">
        <f t="shared" si="36"/>
        <v>8381.81</v>
      </c>
      <c r="Q91" s="6">
        <f t="shared" si="37"/>
        <v>8618.19</v>
      </c>
    </row>
    <row r="92" spans="1:1895" s="27" customFormat="1" x14ac:dyDescent="0.2">
      <c r="B92" s="26" t="s">
        <v>206</v>
      </c>
      <c r="C92" s="26" t="s">
        <v>30</v>
      </c>
      <c r="D92" s="26" t="s">
        <v>102</v>
      </c>
      <c r="E92" s="26" t="s">
        <v>18</v>
      </c>
      <c r="F92" s="26" t="s">
        <v>19</v>
      </c>
      <c r="G92" s="5">
        <v>17300</v>
      </c>
      <c r="H92" s="5">
        <v>0</v>
      </c>
      <c r="I92" s="5">
        <v>25</v>
      </c>
      <c r="J92" s="5">
        <f t="shared" si="31"/>
        <v>496.51</v>
      </c>
      <c r="K92" s="6">
        <f t="shared" si="32"/>
        <v>525.91999999999996</v>
      </c>
      <c r="L92" s="6">
        <f t="shared" si="33"/>
        <v>1226.5700000000002</v>
      </c>
      <c r="M92" s="5">
        <f t="shared" si="34"/>
        <v>1228.3</v>
      </c>
      <c r="N92" s="6">
        <f t="shared" si="35"/>
        <v>198.95</v>
      </c>
      <c r="O92" s="5">
        <v>2100</v>
      </c>
      <c r="P92" s="6">
        <f t="shared" si="36"/>
        <v>3147.43</v>
      </c>
      <c r="Q92" s="6">
        <f t="shared" si="37"/>
        <v>14152.57</v>
      </c>
    </row>
    <row r="93" spans="1:1895" s="2" customFormat="1" ht="12.75" x14ac:dyDescent="0.2">
      <c r="A93" s="40"/>
      <c r="B93" s="26" t="s">
        <v>226</v>
      </c>
      <c r="C93" s="26" t="s">
        <v>30</v>
      </c>
      <c r="D93" s="26" t="s">
        <v>102</v>
      </c>
      <c r="E93" s="26" t="s">
        <v>18</v>
      </c>
      <c r="F93" s="26" t="s">
        <v>19</v>
      </c>
      <c r="G93" s="5">
        <v>17000</v>
      </c>
      <c r="H93" s="5">
        <v>0</v>
      </c>
      <c r="I93" s="5">
        <v>25</v>
      </c>
      <c r="J93" s="5">
        <f t="shared" si="31"/>
        <v>487.9</v>
      </c>
      <c r="K93" s="6">
        <f t="shared" si="32"/>
        <v>516.79999999999995</v>
      </c>
      <c r="L93" s="6">
        <f t="shared" si="33"/>
        <v>1205.3000000000002</v>
      </c>
      <c r="M93" s="5">
        <f t="shared" si="34"/>
        <v>1207</v>
      </c>
      <c r="N93" s="6">
        <f t="shared" si="35"/>
        <v>195.5</v>
      </c>
      <c r="O93" s="5">
        <v>7172.11</v>
      </c>
      <c r="P93" s="6">
        <f t="shared" si="36"/>
        <v>8201.81</v>
      </c>
      <c r="Q93" s="6">
        <f t="shared" si="37"/>
        <v>8798.19</v>
      </c>
      <c r="R93" s="40"/>
      <c r="S93" s="40"/>
      <c r="T93" s="40"/>
      <c r="U93" s="40"/>
      <c r="V93" s="40"/>
      <c r="W93" s="40"/>
      <c r="X93" s="40"/>
      <c r="Y93" s="40"/>
      <c r="Z93" s="40"/>
      <c r="AA93" s="40"/>
      <c r="AB93" s="40"/>
      <c r="AC93" s="40"/>
      <c r="AD93" s="40"/>
      <c r="AE93" s="40"/>
      <c r="AF93" s="40"/>
      <c r="AG93" s="40"/>
      <c r="AH93" s="40"/>
      <c r="AI93" s="40"/>
      <c r="AJ93" s="40"/>
      <c r="AK93" s="40"/>
      <c r="AL93" s="40"/>
      <c r="AM93" s="40"/>
      <c r="AN93" s="40"/>
      <c r="AO93" s="40"/>
      <c r="AP93" s="40"/>
      <c r="AQ93" s="40"/>
      <c r="AR93" s="40"/>
      <c r="AS93" s="40"/>
      <c r="AT93" s="40"/>
      <c r="AU93" s="40"/>
      <c r="AV93" s="40"/>
      <c r="AW93" s="40"/>
      <c r="AX93" s="40"/>
      <c r="AY93" s="40"/>
      <c r="AZ93" s="40"/>
      <c r="BA93" s="40"/>
      <c r="BB93" s="40"/>
      <c r="BC93" s="40"/>
      <c r="BD93" s="40"/>
      <c r="BE93" s="40"/>
      <c r="BF93" s="40"/>
      <c r="BG93" s="40"/>
      <c r="BH93" s="40"/>
      <c r="BI93" s="40"/>
      <c r="BJ93" s="40"/>
      <c r="BK93" s="40"/>
      <c r="BL93" s="40"/>
      <c r="BM93" s="40"/>
      <c r="BN93" s="40"/>
      <c r="BO93" s="40"/>
      <c r="BP93" s="40"/>
      <c r="BQ93" s="40"/>
      <c r="BR93" s="40"/>
      <c r="BS93" s="40"/>
      <c r="BT93" s="40"/>
      <c r="BU93" s="40"/>
      <c r="BV93" s="40"/>
      <c r="BW93" s="40"/>
      <c r="BX93" s="40"/>
      <c r="BY93" s="40"/>
      <c r="BZ93" s="40"/>
      <c r="CA93" s="40"/>
      <c r="CB93" s="40"/>
      <c r="CC93" s="40"/>
      <c r="CD93" s="40"/>
      <c r="CE93" s="40"/>
      <c r="CF93" s="40"/>
      <c r="CG93" s="40"/>
      <c r="CH93" s="40"/>
      <c r="CI93" s="40"/>
      <c r="CJ93" s="40"/>
      <c r="CK93" s="40"/>
      <c r="CL93" s="40"/>
      <c r="CM93" s="40"/>
      <c r="CN93" s="40"/>
      <c r="CO93" s="40"/>
      <c r="CP93" s="40"/>
      <c r="CQ93" s="40"/>
      <c r="CR93" s="40"/>
      <c r="CS93" s="40"/>
      <c r="CT93" s="40"/>
      <c r="CU93" s="40"/>
      <c r="CV93" s="40"/>
      <c r="CW93" s="40"/>
      <c r="CX93" s="40"/>
      <c r="CY93" s="40"/>
      <c r="CZ93" s="40"/>
      <c r="DA93" s="40"/>
      <c r="DB93" s="40"/>
      <c r="DC93" s="40"/>
      <c r="DD93" s="40"/>
      <c r="DE93" s="40"/>
      <c r="DF93" s="40"/>
      <c r="DG93" s="40"/>
      <c r="DH93" s="40"/>
      <c r="DI93" s="40"/>
      <c r="DJ93" s="40"/>
      <c r="DK93" s="40"/>
      <c r="DL93" s="40"/>
      <c r="DM93" s="40"/>
      <c r="DN93" s="40"/>
      <c r="DO93" s="40"/>
      <c r="DP93" s="40"/>
      <c r="DQ93" s="40"/>
      <c r="DR93" s="40"/>
      <c r="DS93" s="40"/>
      <c r="DT93" s="40"/>
      <c r="DU93" s="40"/>
      <c r="DV93" s="40"/>
      <c r="DW93" s="40"/>
      <c r="DX93" s="40"/>
      <c r="DY93" s="40"/>
      <c r="DZ93" s="40"/>
      <c r="EA93" s="40"/>
      <c r="EB93" s="40"/>
      <c r="EC93" s="40"/>
      <c r="ED93" s="40"/>
      <c r="EE93" s="40"/>
      <c r="EF93" s="40"/>
      <c r="EG93" s="40"/>
      <c r="EH93" s="40"/>
      <c r="EI93" s="40"/>
      <c r="EJ93" s="40"/>
      <c r="EK93" s="40"/>
      <c r="EL93" s="40"/>
      <c r="EM93" s="40"/>
      <c r="EN93" s="40"/>
      <c r="EO93" s="40"/>
      <c r="EP93" s="40"/>
      <c r="EQ93" s="40"/>
      <c r="ER93" s="40"/>
      <c r="ES93" s="40"/>
      <c r="ET93" s="40"/>
      <c r="EU93" s="40"/>
      <c r="EV93" s="40"/>
      <c r="EW93" s="40"/>
      <c r="EX93" s="40"/>
      <c r="EY93" s="40"/>
      <c r="EZ93" s="40"/>
      <c r="FA93" s="40"/>
      <c r="FB93" s="40"/>
      <c r="FC93" s="40"/>
      <c r="FD93" s="40"/>
      <c r="FE93" s="40"/>
      <c r="FF93" s="40"/>
      <c r="FG93" s="40"/>
      <c r="FH93" s="40"/>
      <c r="FI93" s="40"/>
      <c r="FJ93" s="40"/>
      <c r="FK93" s="40"/>
      <c r="FL93" s="40"/>
      <c r="FM93" s="40"/>
      <c r="FN93" s="40"/>
      <c r="FO93" s="40"/>
      <c r="FP93" s="40"/>
      <c r="FQ93" s="40"/>
      <c r="FR93" s="40"/>
      <c r="FS93" s="40"/>
      <c r="FT93" s="40"/>
      <c r="FU93" s="40"/>
      <c r="FV93" s="40"/>
      <c r="FW93" s="40"/>
      <c r="FX93" s="40"/>
      <c r="FY93" s="40"/>
      <c r="FZ93" s="40"/>
      <c r="GA93" s="40"/>
      <c r="GB93" s="40"/>
      <c r="GC93" s="40"/>
      <c r="GD93" s="40"/>
      <c r="GE93" s="40"/>
      <c r="GF93" s="40"/>
      <c r="GG93" s="40"/>
      <c r="GH93" s="40"/>
      <c r="GI93" s="40"/>
      <c r="GJ93" s="40"/>
      <c r="GK93" s="40"/>
      <c r="GL93" s="40"/>
      <c r="GM93" s="40"/>
      <c r="GN93" s="40"/>
      <c r="GO93" s="40"/>
      <c r="GP93" s="40"/>
      <c r="GQ93" s="40"/>
      <c r="GR93" s="40"/>
      <c r="GS93" s="40"/>
      <c r="GT93" s="40"/>
      <c r="GU93" s="40"/>
      <c r="GV93" s="40"/>
      <c r="GW93" s="40"/>
      <c r="GX93" s="40"/>
      <c r="GY93" s="40"/>
      <c r="GZ93" s="40"/>
      <c r="HA93" s="40"/>
      <c r="HB93" s="40"/>
      <c r="HC93" s="40"/>
      <c r="HD93" s="40"/>
      <c r="HE93" s="40"/>
      <c r="HF93" s="40"/>
      <c r="HG93" s="40"/>
      <c r="HH93" s="40"/>
      <c r="HI93" s="40"/>
      <c r="HJ93" s="40"/>
      <c r="HK93" s="40"/>
      <c r="HL93" s="40"/>
      <c r="HM93" s="40"/>
      <c r="HN93" s="40"/>
      <c r="HO93" s="40"/>
      <c r="HP93" s="40"/>
      <c r="HQ93" s="40"/>
      <c r="HR93" s="40"/>
      <c r="HS93" s="40"/>
      <c r="HT93" s="40"/>
      <c r="HU93" s="40"/>
      <c r="HV93" s="40"/>
      <c r="HW93" s="40"/>
      <c r="HX93" s="40"/>
      <c r="HY93" s="40"/>
      <c r="HZ93" s="40"/>
      <c r="IA93" s="40"/>
      <c r="IB93" s="40"/>
      <c r="IC93" s="40"/>
      <c r="ID93" s="40"/>
      <c r="IE93" s="40"/>
      <c r="IF93" s="40"/>
      <c r="IG93" s="40"/>
      <c r="IH93" s="40"/>
      <c r="II93" s="40"/>
      <c r="IJ93" s="40"/>
      <c r="IK93" s="40"/>
      <c r="IL93" s="40"/>
      <c r="IM93" s="40"/>
      <c r="IN93" s="40"/>
      <c r="IO93" s="40"/>
      <c r="IP93" s="40"/>
      <c r="IQ93" s="40"/>
      <c r="IR93" s="40"/>
      <c r="IS93" s="40"/>
      <c r="IT93" s="40"/>
      <c r="IU93" s="40"/>
      <c r="IV93" s="40"/>
      <c r="IW93" s="40"/>
      <c r="IX93" s="40"/>
      <c r="IY93" s="40"/>
      <c r="IZ93" s="40"/>
      <c r="JA93" s="40"/>
      <c r="JB93" s="40"/>
      <c r="JC93" s="40"/>
      <c r="JD93" s="40"/>
      <c r="JE93" s="40"/>
      <c r="JF93" s="40"/>
      <c r="JG93" s="40"/>
      <c r="JH93" s="40"/>
      <c r="JI93" s="40"/>
      <c r="JJ93" s="40"/>
      <c r="JK93" s="40"/>
      <c r="JL93" s="40"/>
      <c r="JM93" s="40"/>
      <c r="JN93" s="40"/>
      <c r="JO93" s="40"/>
      <c r="JP93" s="40"/>
      <c r="JQ93" s="40"/>
      <c r="JR93" s="40"/>
      <c r="JS93" s="40"/>
      <c r="JT93" s="40"/>
      <c r="JU93" s="40"/>
      <c r="JV93" s="40"/>
      <c r="JW93" s="40"/>
      <c r="JX93" s="40"/>
      <c r="JY93" s="40"/>
      <c r="JZ93" s="40"/>
      <c r="KA93" s="40"/>
      <c r="KB93" s="40"/>
      <c r="KC93" s="40"/>
      <c r="KD93" s="40"/>
      <c r="KE93" s="40"/>
      <c r="KF93" s="40"/>
      <c r="KG93" s="40"/>
      <c r="KH93" s="40"/>
      <c r="KI93" s="40"/>
      <c r="KJ93" s="40"/>
      <c r="KK93" s="40"/>
      <c r="KL93" s="40"/>
      <c r="KM93" s="40"/>
      <c r="KN93" s="40"/>
      <c r="KO93" s="40"/>
      <c r="KP93" s="40"/>
      <c r="KQ93" s="40"/>
      <c r="KR93" s="40"/>
      <c r="KS93" s="40"/>
      <c r="KT93" s="40"/>
      <c r="KU93" s="40"/>
      <c r="KV93" s="40"/>
      <c r="KW93" s="40"/>
      <c r="KX93" s="40"/>
      <c r="KY93" s="40"/>
      <c r="KZ93" s="40"/>
      <c r="LA93" s="40"/>
      <c r="LB93" s="40"/>
      <c r="LC93" s="40"/>
      <c r="LD93" s="40"/>
      <c r="LE93" s="40"/>
      <c r="LF93" s="40"/>
      <c r="LG93" s="40"/>
      <c r="LH93" s="40"/>
      <c r="LI93" s="40"/>
      <c r="LJ93" s="40"/>
      <c r="LK93" s="40"/>
      <c r="LL93" s="40"/>
      <c r="LM93" s="40"/>
      <c r="LN93" s="40"/>
      <c r="LO93" s="40"/>
      <c r="LP93" s="40"/>
      <c r="LQ93" s="40"/>
      <c r="LR93" s="40"/>
      <c r="LS93" s="40"/>
      <c r="LT93" s="40"/>
      <c r="LU93" s="40"/>
      <c r="LV93" s="40"/>
      <c r="LW93" s="40"/>
      <c r="LX93" s="40"/>
      <c r="LY93" s="40"/>
      <c r="LZ93" s="40"/>
      <c r="MA93" s="40"/>
      <c r="MB93" s="40"/>
      <c r="MC93" s="40"/>
      <c r="MD93" s="40"/>
      <c r="ME93" s="40"/>
      <c r="MF93" s="40"/>
      <c r="MG93" s="40"/>
      <c r="MH93" s="40"/>
      <c r="MI93" s="40"/>
      <c r="MJ93" s="40"/>
      <c r="MK93" s="40"/>
      <c r="ML93" s="40"/>
      <c r="MM93" s="40"/>
      <c r="MN93" s="40"/>
      <c r="MO93" s="40"/>
      <c r="MP93" s="40"/>
      <c r="MQ93" s="40"/>
      <c r="MR93" s="40"/>
      <c r="MS93" s="40"/>
      <c r="MT93" s="40"/>
      <c r="MU93" s="40"/>
      <c r="MV93" s="40"/>
      <c r="MW93" s="40"/>
      <c r="MX93" s="40"/>
      <c r="MY93" s="40"/>
      <c r="MZ93" s="40"/>
      <c r="NA93" s="40"/>
      <c r="NB93" s="40"/>
      <c r="NC93" s="40"/>
      <c r="ND93" s="40"/>
      <c r="NE93" s="40"/>
      <c r="NF93" s="40"/>
      <c r="NG93" s="40"/>
      <c r="NH93" s="40"/>
      <c r="NI93" s="40"/>
      <c r="NJ93" s="40"/>
      <c r="NK93" s="40"/>
      <c r="NL93" s="40"/>
      <c r="NM93" s="40"/>
      <c r="NN93" s="40"/>
      <c r="NO93" s="40"/>
      <c r="NP93" s="40"/>
      <c r="NQ93" s="40"/>
      <c r="NR93" s="40"/>
      <c r="NS93" s="40"/>
      <c r="NT93" s="40"/>
      <c r="NU93" s="40"/>
      <c r="NV93" s="40"/>
      <c r="NW93" s="40"/>
      <c r="NX93" s="40"/>
      <c r="NY93" s="40"/>
      <c r="NZ93" s="40"/>
      <c r="OA93" s="40"/>
      <c r="OB93" s="40"/>
      <c r="OC93" s="40"/>
      <c r="OD93" s="40"/>
      <c r="OE93" s="40"/>
      <c r="OF93" s="40"/>
      <c r="OG93" s="40"/>
      <c r="OH93" s="40"/>
      <c r="OI93" s="40"/>
      <c r="OJ93" s="40"/>
      <c r="OK93" s="40"/>
      <c r="OL93" s="40"/>
      <c r="OM93" s="40"/>
      <c r="ON93" s="40"/>
      <c r="OO93" s="40"/>
      <c r="OP93" s="40"/>
      <c r="OQ93" s="40"/>
      <c r="OR93" s="40"/>
      <c r="OS93" s="40"/>
      <c r="OT93" s="40"/>
      <c r="OU93" s="40"/>
      <c r="OV93" s="40"/>
      <c r="OW93" s="40"/>
      <c r="OX93" s="40"/>
      <c r="OY93" s="40"/>
      <c r="OZ93" s="40"/>
      <c r="PA93" s="40"/>
      <c r="PB93" s="40"/>
      <c r="PC93" s="40"/>
      <c r="PD93" s="40"/>
      <c r="PE93" s="40"/>
      <c r="PF93" s="40"/>
      <c r="PG93" s="40"/>
      <c r="PH93" s="40"/>
      <c r="PI93" s="40"/>
      <c r="PJ93" s="40"/>
      <c r="PK93" s="40"/>
      <c r="PL93" s="40"/>
      <c r="PM93" s="40"/>
      <c r="PN93" s="40"/>
      <c r="PO93" s="40"/>
      <c r="PP93" s="40"/>
      <c r="PQ93" s="40"/>
      <c r="PR93" s="40"/>
      <c r="PS93" s="40"/>
      <c r="PT93" s="40"/>
      <c r="PU93" s="40"/>
      <c r="PV93" s="40"/>
      <c r="PW93" s="40"/>
      <c r="PX93" s="40"/>
      <c r="PY93" s="40"/>
      <c r="PZ93" s="40"/>
      <c r="QA93" s="40"/>
      <c r="QB93" s="40"/>
      <c r="QC93" s="40"/>
      <c r="QD93" s="40"/>
      <c r="QE93" s="40"/>
      <c r="QF93" s="40"/>
      <c r="QG93" s="40"/>
      <c r="QH93" s="40"/>
      <c r="QI93" s="40"/>
      <c r="QJ93" s="40"/>
      <c r="QK93" s="40"/>
      <c r="QL93" s="40"/>
      <c r="QM93" s="40"/>
      <c r="QN93" s="40"/>
      <c r="QO93" s="40"/>
      <c r="QP93" s="40"/>
      <c r="QQ93" s="40"/>
      <c r="QR93" s="40"/>
      <c r="QS93" s="40"/>
      <c r="QT93" s="40"/>
      <c r="QU93" s="40"/>
      <c r="QV93" s="40"/>
      <c r="QW93" s="40"/>
      <c r="QX93" s="40"/>
      <c r="QY93" s="40"/>
      <c r="QZ93" s="40"/>
      <c r="RA93" s="40"/>
      <c r="RB93" s="40"/>
      <c r="RC93" s="40"/>
      <c r="RD93" s="40"/>
      <c r="RE93" s="40"/>
      <c r="RF93" s="40"/>
      <c r="RG93" s="40"/>
      <c r="RH93" s="40"/>
      <c r="RI93" s="40"/>
      <c r="RJ93" s="40"/>
      <c r="RK93" s="40"/>
      <c r="RL93" s="40"/>
      <c r="RM93" s="40"/>
      <c r="RN93" s="40"/>
      <c r="RO93" s="40"/>
      <c r="RP93" s="40"/>
      <c r="RQ93" s="40"/>
      <c r="RR93" s="40"/>
      <c r="RS93" s="40"/>
      <c r="RT93" s="40"/>
      <c r="RU93" s="40"/>
      <c r="RV93" s="40"/>
      <c r="RW93" s="40"/>
      <c r="RX93" s="40"/>
      <c r="RY93" s="40"/>
      <c r="RZ93" s="40"/>
      <c r="SA93" s="40"/>
      <c r="SB93" s="40"/>
      <c r="SC93" s="40"/>
      <c r="SD93" s="40"/>
      <c r="SE93" s="40"/>
      <c r="SF93" s="40"/>
      <c r="SG93" s="40"/>
      <c r="SH93" s="40"/>
      <c r="SI93" s="40"/>
      <c r="SJ93" s="40"/>
      <c r="SK93" s="40"/>
      <c r="SL93" s="40"/>
      <c r="SM93" s="40"/>
      <c r="SN93" s="40"/>
      <c r="SO93" s="40"/>
      <c r="SP93" s="40"/>
      <c r="SQ93" s="40"/>
      <c r="SR93" s="40"/>
      <c r="SS93" s="40"/>
      <c r="ST93" s="40"/>
      <c r="SU93" s="40"/>
      <c r="SV93" s="40"/>
      <c r="SW93" s="40"/>
      <c r="SX93" s="40"/>
      <c r="SY93" s="40"/>
      <c r="SZ93" s="40"/>
      <c r="TA93" s="40"/>
      <c r="TB93" s="40"/>
      <c r="TC93" s="40"/>
      <c r="TD93" s="40"/>
      <c r="TE93" s="40"/>
      <c r="TF93" s="40"/>
      <c r="TG93" s="40"/>
      <c r="TH93" s="40"/>
      <c r="TI93" s="40"/>
      <c r="TJ93" s="40"/>
      <c r="TK93" s="40"/>
      <c r="TL93" s="40"/>
      <c r="TM93" s="40"/>
      <c r="TN93" s="40"/>
      <c r="TO93" s="40"/>
      <c r="TP93" s="40"/>
      <c r="TQ93" s="40"/>
      <c r="TR93" s="40"/>
      <c r="TS93" s="40"/>
      <c r="TT93" s="40"/>
      <c r="TU93" s="40"/>
      <c r="TV93" s="40"/>
      <c r="TW93" s="40"/>
      <c r="TX93" s="40"/>
      <c r="TY93" s="40"/>
      <c r="TZ93" s="40"/>
      <c r="UA93" s="40"/>
      <c r="UB93" s="40"/>
      <c r="UC93" s="40"/>
      <c r="UD93" s="40"/>
      <c r="UE93" s="40"/>
      <c r="UF93" s="40"/>
      <c r="UG93" s="40"/>
      <c r="UH93" s="40"/>
      <c r="UI93" s="40"/>
      <c r="UJ93" s="40"/>
      <c r="UK93" s="40"/>
      <c r="UL93" s="40"/>
      <c r="UM93" s="40"/>
      <c r="UN93" s="40"/>
      <c r="UO93" s="40"/>
      <c r="UP93" s="40"/>
      <c r="UQ93" s="40"/>
      <c r="UR93" s="40"/>
      <c r="US93" s="40"/>
      <c r="UT93" s="40"/>
      <c r="UU93" s="40"/>
      <c r="UV93" s="40"/>
      <c r="UW93" s="40"/>
      <c r="UX93" s="40"/>
      <c r="UY93" s="40"/>
      <c r="UZ93" s="40"/>
      <c r="VA93" s="40"/>
      <c r="VB93" s="40"/>
      <c r="VC93" s="40"/>
      <c r="VD93" s="40"/>
      <c r="VE93" s="40"/>
      <c r="VF93" s="40"/>
      <c r="VG93" s="40"/>
      <c r="VH93" s="40"/>
      <c r="VI93" s="40"/>
      <c r="VJ93" s="40"/>
      <c r="VK93" s="40"/>
      <c r="VL93" s="40"/>
      <c r="VM93" s="40"/>
      <c r="VN93" s="40"/>
      <c r="VO93" s="40"/>
      <c r="VP93" s="40"/>
      <c r="VQ93" s="40"/>
      <c r="VR93" s="40"/>
      <c r="VS93" s="40"/>
      <c r="VT93" s="40"/>
      <c r="VU93" s="40"/>
      <c r="VV93" s="40"/>
      <c r="VW93" s="40"/>
      <c r="VX93" s="40"/>
      <c r="VY93" s="40"/>
      <c r="VZ93" s="40"/>
      <c r="WA93" s="40"/>
      <c r="WB93" s="40"/>
      <c r="WC93" s="40"/>
      <c r="WD93" s="40"/>
      <c r="WE93" s="40"/>
      <c r="WF93" s="40"/>
      <c r="WG93" s="40"/>
      <c r="WH93" s="40"/>
      <c r="WI93" s="40"/>
      <c r="WJ93" s="40"/>
      <c r="WK93" s="40"/>
      <c r="WL93" s="40"/>
      <c r="WM93" s="40"/>
      <c r="WN93" s="40"/>
      <c r="WO93" s="40"/>
      <c r="WP93" s="40"/>
      <c r="WQ93" s="40"/>
      <c r="WR93" s="40"/>
      <c r="WS93" s="40"/>
      <c r="WT93" s="40"/>
      <c r="WU93" s="40"/>
      <c r="WV93" s="40"/>
      <c r="WW93" s="40"/>
      <c r="WX93" s="40"/>
      <c r="WY93" s="40"/>
      <c r="WZ93" s="40"/>
      <c r="XA93" s="40"/>
      <c r="XB93" s="40"/>
      <c r="XC93" s="40"/>
      <c r="XD93" s="40"/>
      <c r="XE93" s="40"/>
      <c r="XF93" s="40"/>
      <c r="XG93" s="40"/>
      <c r="XH93" s="40"/>
      <c r="XI93" s="40"/>
      <c r="XJ93" s="40"/>
      <c r="XK93" s="40"/>
      <c r="XL93" s="40"/>
      <c r="XM93" s="40"/>
      <c r="XN93" s="40"/>
      <c r="XO93" s="40"/>
      <c r="XP93" s="40"/>
      <c r="XQ93" s="40"/>
      <c r="XR93" s="40"/>
      <c r="XS93" s="40"/>
      <c r="XT93" s="40"/>
      <c r="XU93" s="40"/>
      <c r="XV93" s="40"/>
      <c r="XW93" s="40"/>
      <c r="XX93" s="40"/>
      <c r="XY93" s="40"/>
      <c r="XZ93" s="40"/>
      <c r="YA93" s="40"/>
      <c r="YB93" s="40"/>
      <c r="YC93" s="40"/>
      <c r="YD93" s="40"/>
      <c r="YE93" s="40"/>
      <c r="YF93" s="40"/>
      <c r="YG93" s="40"/>
      <c r="YH93" s="40"/>
      <c r="YI93" s="40"/>
      <c r="YJ93" s="40"/>
      <c r="YK93" s="40"/>
      <c r="YL93" s="40"/>
      <c r="YM93" s="40"/>
      <c r="YN93" s="40"/>
      <c r="YO93" s="40"/>
      <c r="YP93" s="40"/>
      <c r="YQ93" s="40"/>
      <c r="YR93" s="40"/>
      <c r="YS93" s="40"/>
      <c r="YT93" s="40"/>
      <c r="YU93" s="40"/>
      <c r="YV93" s="40"/>
      <c r="YW93" s="40"/>
      <c r="YX93" s="40"/>
      <c r="YY93" s="40"/>
      <c r="YZ93" s="40"/>
      <c r="ZA93" s="40"/>
      <c r="ZB93" s="40"/>
      <c r="ZC93" s="40"/>
      <c r="ZD93" s="40"/>
      <c r="ZE93" s="40"/>
      <c r="ZF93" s="40"/>
      <c r="ZG93" s="40"/>
      <c r="ZH93" s="40"/>
      <c r="ZI93" s="40"/>
      <c r="ZJ93" s="40"/>
      <c r="ZK93" s="40"/>
      <c r="ZL93" s="40"/>
      <c r="ZM93" s="40"/>
      <c r="ZN93" s="40"/>
      <c r="ZO93" s="40"/>
      <c r="ZP93" s="40"/>
      <c r="ZQ93" s="40"/>
      <c r="ZR93" s="40"/>
      <c r="ZS93" s="40"/>
      <c r="ZT93" s="40"/>
      <c r="ZU93" s="40"/>
      <c r="ZV93" s="40"/>
      <c r="ZW93" s="40"/>
      <c r="ZX93" s="40"/>
      <c r="ZY93" s="40"/>
      <c r="ZZ93" s="40"/>
      <c r="AAA93" s="40"/>
      <c r="AAB93" s="40"/>
      <c r="AAC93" s="40"/>
      <c r="AAD93" s="40"/>
      <c r="AAE93" s="40"/>
      <c r="AAF93" s="40"/>
      <c r="AAG93" s="40"/>
      <c r="AAH93" s="40"/>
      <c r="AAI93" s="40"/>
      <c r="AAJ93" s="40"/>
      <c r="AAK93" s="40"/>
      <c r="AAL93" s="40"/>
      <c r="AAM93" s="40"/>
      <c r="AAN93" s="40"/>
      <c r="AAO93" s="40"/>
      <c r="AAP93" s="40"/>
      <c r="AAQ93" s="40"/>
      <c r="AAR93" s="40"/>
      <c r="AAS93" s="40"/>
      <c r="AAT93" s="40"/>
      <c r="AAU93" s="40"/>
      <c r="AAV93" s="40"/>
      <c r="AAW93" s="40"/>
      <c r="AAX93" s="40"/>
      <c r="AAY93" s="40"/>
      <c r="AAZ93" s="40"/>
      <c r="ABA93" s="40"/>
      <c r="ABB93" s="40"/>
      <c r="ABC93" s="40"/>
      <c r="ABD93" s="40"/>
      <c r="ABE93" s="40"/>
      <c r="ABF93" s="40"/>
      <c r="ABG93" s="40"/>
      <c r="ABH93" s="40"/>
      <c r="ABI93" s="40"/>
      <c r="ABJ93" s="40"/>
      <c r="ABK93" s="40"/>
      <c r="ABL93" s="40"/>
      <c r="ABM93" s="40"/>
      <c r="ABN93" s="40"/>
      <c r="ABO93" s="40"/>
      <c r="ABP93" s="40"/>
      <c r="ABQ93" s="40"/>
      <c r="ABR93" s="40"/>
      <c r="ABS93" s="40"/>
      <c r="ABT93" s="40"/>
      <c r="ABU93" s="40"/>
      <c r="ABV93" s="40"/>
      <c r="ABW93" s="40"/>
      <c r="ABX93" s="40"/>
      <c r="ABY93" s="40"/>
      <c r="ABZ93" s="40"/>
      <c r="ACA93" s="40"/>
      <c r="ACB93" s="40"/>
      <c r="ACC93" s="40"/>
      <c r="ACD93" s="40"/>
      <c r="ACE93" s="40"/>
      <c r="ACF93" s="40"/>
      <c r="ACG93" s="40"/>
      <c r="ACH93" s="40"/>
      <c r="ACI93" s="40"/>
      <c r="ACJ93" s="40"/>
      <c r="ACK93" s="40"/>
      <c r="ACL93" s="40"/>
      <c r="ACM93" s="40"/>
      <c r="ACN93" s="40"/>
      <c r="ACO93" s="40"/>
      <c r="ACP93" s="40"/>
      <c r="ACQ93" s="40"/>
      <c r="ACR93" s="40"/>
      <c r="ACS93" s="40"/>
      <c r="ACT93" s="40"/>
      <c r="ACU93" s="40"/>
      <c r="ACV93" s="40"/>
      <c r="ACW93" s="40"/>
      <c r="ACX93" s="40"/>
      <c r="ACY93" s="40"/>
      <c r="ACZ93" s="40"/>
      <c r="ADA93" s="40"/>
      <c r="ADB93" s="40"/>
      <c r="ADC93" s="40"/>
      <c r="ADD93" s="40"/>
      <c r="ADE93" s="40"/>
      <c r="ADF93" s="40"/>
      <c r="ADG93" s="40"/>
      <c r="ADH93" s="40"/>
      <c r="ADI93" s="40"/>
      <c r="ADJ93" s="40"/>
      <c r="ADK93" s="40"/>
      <c r="ADL93" s="40"/>
      <c r="ADM93" s="40"/>
      <c r="ADN93" s="40"/>
      <c r="ADO93" s="40"/>
      <c r="ADP93" s="40"/>
      <c r="ADQ93" s="40"/>
      <c r="ADR93" s="40"/>
      <c r="ADS93" s="40"/>
      <c r="ADT93" s="40"/>
      <c r="ADU93" s="40"/>
      <c r="ADV93" s="40"/>
      <c r="ADW93" s="40"/>
      <c r="ADX93" s="40"/>
      <c r="ADY93" s="40"/>
      <c r="ADZ93" s="40"/>
      <c r="AEA93" s="40"/>
      <c r="AEB93" s="40"/>
      <c r="AEC93" s="40"/>
      <c r="AED93" s="40"/>
      <c r="AEE93" s="40"/>
      <c r="AEF93" s="40"/>
      <c r="AEG93" s="40"/>
      <c r="AEH93" s="40"/>
      <c r="AEI93" s="40"/>
      <c r="AEJ93" s="40"/>
      <c r="AEK93" s="40"/>
      <c r="AEL93" s="40"/>
      <c r="AEM93" s="40"/>
      <c r="AEN93" s="40"/>
      <c r="AEO93" s="40"/>
      <c r="AEP93" s="40"/>
      <c r="AEQ93" s="40"/>
      <c r="AER93" s="40"/>
      <c r="AES93" s="40"/>
      <c r="AET93" s="40"/>
      <c r="AEU93" s="40"/>
      <c r="AEV93" s="40"/>
      <c r="AEW93" s="40"/>
      <c r="AEX93" s="40"/>
      <c r="AEY93" s="40"/>
      <c r="AEZ93" s="40"/>
      <c r="AFA93" s="40"/>
      <c r="AFB93" s="40"/>
      <c r="AFC93" s="40"/>
      <c r="AFD93" s="40"/>
      <c r="AFE93" s="40"/>
      <c r="AFF93" s="40"/>
      <c r="AFG93" s="40"/>
      <c r="AFH93" s="40"/>
      <c r="AFI93" s="40"/>
      <c r="AFJ93" s="40"/>
      <c r="AFK93" s="40"/>
      <c r="AFL93" s="40"/>
      <c r="AFM93" s="40"/>
      <c r="AFN93" s="40"/>
      <c r="AFO93" s="40"/>
      <c r="AFP93" s="40"/>
      <c r="AFQ93" s="40"/>
      <c r="AFR93" s="40"/>
      <c r="AFS93" s="40"/>
      <c r="AFT93" s="40"/>
      <c r="AFU93" s="40"/>
      <c r="AFV93" s="40"/>
      <c r="AFW93" s="40"/>
      <c r="AFX93" s="40"/>
      <c r="AFY93" s="40"/>
      <c r="AFZ93" s="40"/>
      <c r="AGA93" s="40"/>
      <c r="AGB93" s="40"/>
      <c r="AGC93" s="40"/>
      <c r="AGD93" s="40"/>
      <c r="AGE93" s="40"/>
      <c r="AGF93" s="40"/>
      <c r="AGG93" s="40"/>
      <c r="AGH93" s="40"/>
      <c r="AGI93" s="40"/>
      <c r="AGJ93" s="40"/>
      <c r="AGK93" s="40"/>
      <c r="AGL93" s="40"/>
      <c r="AGM93" s="40"/>
      <c r="AGN93" s="40"/>
      <c r="AGO93" s="40"/>
      <c r="AGP93" s="40"/>
      <c r="AGQ93" s="40"/>
      <c r="AGR93" s="40"/>
      <c r="AGS93" s="40"/>
      <c r="AGT93" s="40"/>
      <c r="AGU93" s="40"/>
      <c r="AGV93" s="40"/>
      <c r="AGW93" s="40"/>
      <c r="AGX93" s="40"/>
      <c r="AGY93" s="40"/>
      <c r="AGZ93" s="40"/>
      <c r="AHA93" s="40"/>
      <c r="AHB93" s="40"/>
      <c r="AHC93" s="40"/>
      <c r="AHD93" s="40"/>
      <c r="AHE93" s="40"/>
      <c r="AHF93" s="40"/>
      <c r="AHG93" s="40"/>
      <c r="AHH93" s="40"/>
      <c r="AHI93" s="40"/>
      <c r="AHJ93" s="40"/>
      <c r="AHK93" s="40"/>
      <c r="AHL93" s="40"/>
      <c r="AHM93" s="40"/>
      <c r="AHN93" s="40"/>
      <c r="AHO93" s="40"/>
      <c r="AHP93" s="40"/>
      <c r="AHQ93" s="40"/>
      <c r="AHR93" s="40"/>
      <c r="AHS93" s="40"/>
      <c r="AHT93" s="40"/>
      <c r="AHU93" s="40"/>
      <c r="AHV93" s="40"/>
      <c r="AHW93" s="40"/>
      <c r="AHX93" s="40"/>
      <c r="AHY93" s="40"/>
      <c r="AHZ93" s="40"/>
      <c r="AIA93" s="40"/>
      <c r="AIB93" s="40"/>
      <c r="AIC93" s="40"/>
      <c r="AID93" s="40"/>
      <c r="AIE93" s="40"/>
      <c r="AIF93" s="40"/>
      <c r="AIG93" s="40"/>
      <c r="AIH93" s="40"/>
      <c r="AII93" s="40"/>
      <c r="AIJ93" s="40"/>
      <c r="AIK93" s="40"/>
      <c r="AIL93" s="40"/>
      <c r="AIM93" s="40"/>
      <c r="AIN93" s="40"/>
      <c r="AIO93" s="40"/>
      <c r="AIP93" s="40"/>
      <c r="AIQ93" s="40"/>
      <c r="AIR93" s="40"/>
      <c r="AIS93" s="40"/>
      <c r="AIT93" s="40"/>
      <c r="AIU93" s="40"/>
      <c r="AIV93" s="40"/>
      <c r="AIW93" s="40"/>
      <c r="AIX93" s="40"/>
      <c r="AIY93" s="40"/>
      <c r="AIZ93" s="40"/>
      <c r="AJA93" s="40"/>
      <c r="AJB93" s="40"/>
      <c r="AJC93" s="40"/>
      <c r="AJD93" s="40"/>
      <c r="AJE93" s="40"/>
      <c r="AJF93" s="40"/>
      <c r="AJG93" s="40"/>
      <c r="AJH93" s="40"/>
      <c r="AJI93" s="40"/>
      <c r="AJJ93" s="40"/>
      <c r="AJK93" s="40"/>
      <c r="AJL93" s="40"/>
      <c r="AJM93" s="40"/>
      <c r="AJN93" s="40"/>
      <c r="AJO93" s="40"/>
      <c r="AJP93" s="40"/>
      <c r="AJQ93" s="40"/>
      <c r="AJR93" s="40"/>
      <c r="AJS93" s="40"/>
      <c r="AJT93" s="40"/>
      <c r="AJU93" s="40"/>
      <c r="AJV93" s="40"/>
      <c r="AJW93" s="40"/>
      <c r="AJX93" s="40"/>
      <c r="AJY93" s="40"/>
      <c r="AJZ93" s="40"/>
      <c r="AKA93" s="40"/>
      <c r="AKB93" s="40"/>
      <c r="AKC93" s="40"/>
      <c r="AKD93" s="40"/>
      <c r="AKE93" s="40"/>
      <c r="AKF93" s="40"/>
      <c r="AKG93" s="40"/>
      <c r="AKH93" s="40"/>
      <c r="AKI93" s="40"/>
      <c r="AKJ93" s="40"/>
      <c r="AKK93" s="40"/>
      <c r="AKL93" s="40"/>
      <c r="AKM93" s="40"/>
      <c r="AKN93" s="40"/>
      <c r="AKO93" s="40"/>
      <c r="AKP93" s="40"/>
      <c r="AKQ93" s="40"/>
      <c r="AKR93" s="40"/>
      <c r="AKS93" s="40"/>
      <c r="AKT93" s="40"/>
      <c r="AKU93" s="40"/>
      <c r="AKV93" s="40"/>
      <c r="AKW93" s="40"/>
      <c r="AKX93" s="40"/>
      <c r="AKY93" s="40"/>
      <c r="AKZ93" s="40"/>
      <c r="ALA93" s="40"/>
      <c r="ALB93" s="40"/>
      <c r="ALC93" s="40"/>
      <c r="ALD93" s="40"/>
      <c r="ALE93" s="40"/>
      <c r="ALF93" s="40"/>
      <c r="ALG93" s="40"/>
      <c r="ALH93" s="40"/>
      <c r="ALI93" s="40"/>
      <c r="ALJ93" s="40"/>
      <c r="ALK93" s="40"/>
      <c r="ALL93" s="40"/>
      <c r="ALM93" s="40"/>
      <c r="ALN93" s="40"/>
      <c r="ALO93" s="40"/>
      <c r="ALP93" s="40"/>
      <c r="ALQ93" s="40"/>
      <c r="ALR93" s="40"/>
      <c r="ALS93" s="40"/>
      <c r="ALT93" s="40"/>
      <c r="ALU93" s="40"/>
      <c r="ALV93" s="40"/>
      <c r="ALW93" s="40"/>
      <c r="ALX93" s="40"/>
      <c r="ALY93" s="40"/>
      <c r="ALZ93" s="40"/>
      <c r="AMA93" s="40"/>
      <c r="AMB93" s="40"/>
      <c r="AMC93" s="40"/>
      <c r="AMD93" s="40"/>
      <c r="AME93" s="40"/>
      <c r="AMF93" s="40"/>
      <c r="AMG93" s="40"/>
      <c r="AMH93" s="40"/>
      <c r="AMI93" s="40"/>
      <c r="AMJ93" s="40"/>
      <c r="AMK93" s="40"/>
      <c r="AML93" s="40"/>
      <c r="AMM93" s="40"/>
      <c r="AMN93" s="40"/>
      <c r="AMO93" s="40"/>
      <c r="AMP93" s="40"/>
      <c r="AMQ93" s="40"/>
      <c r="AMR93" s="40"/>
      <c r="AMS93" s="40"/>
      <c r="AMT93" s="40"/>
      <c r="AMU93" s="40"/>
      <c r="AMV93" s="40"/>
      <c r="AMW93" s="40"/>
      <c r="AMX93" s="40"/>
      <c r="AMY93" s="40"/>
      <c r="AMZ93" s="40"/>
      <c r="ANA93" s="40"/>
      <c r="ANB93" s="40"/>
      <c r="ANC93" s="40"/>
      <c r="AND93" s="40"/>
      <c r="ANE93" s="40"/>
      <c r="ANF93" s="40"/>
      <c r="ANG93" s="40"/>
      <c r="ANH93" s="40"/>
      <c r="ANI93" s="40"/>
      <c r="ANJ93" s="40"/>
      <c r="ANK93" s="40"/>
      <c r="ANL93" s="40"/>
      <c r="ANM93" s="40"/>
      <c r="ANN93" s="40"/>
      <c r="ANO93" s="40"/>
      <c r="ANP93" s="40"/>
      <c r="ANQ93" s="40"/>
      <c r="ANR93" s="40"/>
      <c r="ANS93" s="40"/>
      <c r="ANT93" s="40"/>
      <c r="ANU93" s="40"/>
      <c r="ANV93" s="40"/>
      <c r="ANW93" s="40"/>
      <c r="ANX93" s="40"/>
      <c r="ANY93" s="40"/>
      <c r="ANZ93" s="40"/>
      <c r="AOA93" s="40"/>
      <c r="AOB93" s="40"/>
      <c r="AOC93" s="40"/>
      <c r="AOD93" s="40"/>
      <c r="AOE93" s="40"/>
      <c r="AOF93" s="40"/>
      <c r="AOG93" s="40"/>
      <c r="AOH93" s="40"/>
      <c r="AOI93" s="40"/>
      <c r="AOJ93" s="40"/>
      <c r="AOK93" s="40"/>
      <c r="AOL93" s="40"/>
      <c r="AOM93" s="40"/>
      <c r="AON93" s="40"/>
      <c r="AOO93" s="40"/>
      <c r="AOP93" s="40"/>
      <c r="AOQ93" s="40"/>
      <c r="AOR93" s="40"/>
      <c r="AOS93" s="40"/>
      <c r="AOT93" s="40"/>
      <c r="AOU93" s="40"/>
      <c r="AOV93" s="40"/>
      <c r="AOW93" s="40"/>
      <c r="AOX93" s="40"/>
      <c r="AOY93" s="40"/>
      <c r="AOZ93" s="40"/>
      <c r="APA93" s="40"/>
      <c r="APB93" s="40"/>
      <c r="APC93" s="40"/>
      <c r="APD93" s="40"/>
      <c r="APE93" s="40"/>
      <c r="APF93" s="40"/>
      <c r="APG93" s="40"/>
      <c r="APH93" s="40"/>
      <c r="API93" s="40"/>
      <c r="APJ93" s="40"/>
      <c r="APK93" s="40"/>
      <c r="APL93" s="40"/>
      <c r="APM93" s="40"/>
      <c r="APN93" s="40"/>
      <c r="APO93" s="40"/>
      <c r="APP93" s="40"/>
      <c r="APQ93" s="40"/>
      <c r="APR93" s="40"/>
      <c r="APS93" s="40"/>
      <c r="APT93" s="40"/>
      <c r="APU93" s="40"/>
      <c r="APV93" s="40"/>
      <c r="APW93" s="40"/>
      <c r="APX93" s="40"/>
      <c r="APY93" s="40"/>
      <c r="APZ93" s="40"/>
      <c r="AQA93" s="40"/>
      <c r="AQB93" s="40"/>
      <c r="AQC93" s="40"/>
      <c r="AQD93" s="40"/>
      <c r="AQE93" s="40"/>
      <c r="AQF93" s="40"/>
      <c r="AQG93" s="40"/>
      <c r="AQH93" s="40"/>
      <c r="AQI93" s="40"/>
      <c r="AQJ93" s="40"/>
      <c r="AQK93" s="40"/>
      <c r="AQL93" s="40"/>
      <c r="AQM93" s="40"/>
      <c r="AQN93" s="40"/>
      <c r="AQO93" s="40"/>
      <c r="AQP93" s="40"/>
      <c r="AQQ93" s="40"/>
      <c r="AQR93" s="40"/>
      <c r="AQS93" s="40"/>
      <c r="AQT93" s="40"/>
      <c r="AQU93" s="40"/>
      <c r="AQV93" s="40"/>
      <c r="AQW93" s="40"/>
      <c r="AQX93" s="40"/>
      <c r="AQY93" s="40"/>
      <c r="AQZ93" s="40"/>
      <c r="ARA93" s="40"/>
      <c r="ARB93" s="40"/>
      <c r="ARC93" s="40"/>
      <c r="ARD93" s="40"/>
      <c r="ARE93" s="40"/>
      <c r="ARF93" s="40"/>
      <c r="ARG93" s="40"/>
      <c r="ARH93" s="40"/>
      <c r="ARI93" s="40"/>
      <c r="ARJ93" s="40"/>
      <c r="ARK93" s="40"/>
      <c r="ARL93" s="40"/>
      <c r="ARM93" s="40"/>
      <c r="ARN93" s="40"/>
      <c r="ARO93" s="40"/>
      <c r="ARP93" s="40"/>
      <c r="ARQ93" s="40"/>
      <c r="ARR93" s="40"/>
      <c r="ARS93" s="40"/>
      <c r="ART93" s="40"/>
      <c r="ARU93" s="40"/>
      <c r="ARV93" s="40"/>
      <c r="ARW93" s="40"/>
      <c r="ARX93" s="40"/>
      <c r="ARY93" s="40"/>
      <c r="ARZ93" s="40"/>
      <c r="ASA93" s="40"/>
      <c r="ASB93" s="40"/>
      <c r="ASC93" s="40"/>
      <c r="ASD93" s="40"/>
      <c r="ASE93" s="40"/>
      <c r="ASF93" s="40"/>
      <c r="ASG93" s="40"/>
      <c r="ASH93" s="40"/>
      <c r="ASI93" s="40"/>
      <c r="ASJ93" s="40"/>
      <c r="ASK93" s="40"/>
      <c r="ASL93" s="40"/>
      <c r="ASM93" s="40"/>
      <c r="ASN93" s="40"/>
      <c r="ASO93" s="40"/>
      <c r="ASP93" s="40"/>
      <c r="ASQ93" s="40"/>
      <c r="ASR93" s="40"/>
      <c r="ASS93" s="40"/>
      <c r="AST93" s="40"/>
      <c r="ASU93" s="40"/>
      <c r="ASV93" s="40"/>
      <c r="ASW93" s="40"/>
      <c r="ASX93" s="40"/>
      <c r="ASY93" s="40"/>
      <c r="ASZ93" s="40"/>
      <c r="ATA93" s="40"/>
      <c r="ATB93" s="40"/>
      <c r="ATC93" s="40"/>
      <c r="ATD93" s="40"/>
      <c r="ATE93" s="40"/>
      <c r="ATF93" s="40"/>
      <c r="ATG93" s="40"/>
      <c r="ATH93" s="40"/>
      <c r="ATI93" s="40"/>
      <c r="ATJ93" s="40"/>
      <c r="ATK93" s="40"/>
      <c r="ATL93" s="40"/>
      <c r="ATM93" s="40"/>
      <c r="ATN93" s="40"/>
      <c r="ATO93" s="40"/>
      <c r="ATP93" s="40"/>
      <c r="ATQ93" s="40"/>
      <c r="ATR93" s="40"/>
      <c r="ATS93" s="40"/>
      <c r="ATT93" s="40"/>
      <c r="ATU93" s="40"/>
      <c r="ATV93" s="40"/>
      <c r="ATW93" s="40"/>
      <c r="ATX93" s="40"/>
      <c r="ATY93" s="40"/>
      <c r="ATZ93" s="40"/>
      <c r="AUA93" s="40"/>
      <c r="AUB93" s="40"/>
      <c r="AUC93" s="40"/>
      <c r="AUD93" s="40"/>
      <c r="AUE93" s="40"/>
      <c r="AUF93" s="40"/>
      <c r="AUG93" s="40"/>
      <c r="AUH93" s="40"/>
      <c r="AUI93" s="40"/>
      <c r="AUJ93" s="40"/>
      <c r="AUK93" s="40"/>
      <c r="AUL93" s="40"/>
      <c r="AUM93" s="40"/>
      <c r="AUN93" s="40"/>
      <c r="AUO93" s="40"/>
      <c r="AUP93" s="40"/>
      <c r="AUQ93" s="40"/>
      <c r="AUR93" s="40"/>
      <c r="AUS93" s="40"/>
      <c r="AUT93" s="40"/>
      <c r="AUU93" s="40"/>
      <c r="AUV93" s="40"/>
      <c r="AUW93" s="40"/>
      <c r="AUX93" s="40"/>
      <c r="AUY93" s="40"/>
      <c r="AUZ93" s="40"/>
      <c r="AVA93" s="40"/>
      <c r="AVB93" s="40"/>
      <c r="AVC93" s="40"/>
      <c r="AVD93" s="40"/>
      <c r="AVE93" s="40"/>
      <c r="AVF93" s="40"/>
      <c r="AVG93" s="40"/>
      <c r="AVH93" s="40"/>
      <c r="AVI93" s="40"/>
      <c r="AVJ93" s="40"/>
      <c r="AVK93" s="40"/>
      <c r="AVL93" s="40"/>
      <c r="AVM93" s="40"/>
      <c r="AVN93" s="40"/>
      <c r="AVO93" s="40"/>
      <c r="AVP93" s="40"/>
      <c r="AVQ93" s="40"/>
      <c r="AVR93" s="40"/>
      <c r="AVS93" s="40"/>
      <c r="AVT93" s="40"/>
      <c r="AVU93" s="40"/>
      <c r="AVV93" s="40"/>
      <c r="AVW93" s="40"/>
      <c r="AVX93" s="40"/>
      <c r="AVY93" s="40"/>
      <c r="AVZ93" s="40"/>
      <c r="AWA93" s="40"/>
      <c r="AWB93" s="40"/>
      <c r="AWC93" s="40"/>
      <c r="AWD93" s="40"/>
      <c r="AWE93" s="40"/>
      <c r="AWF93" s="40"/>
      <c r="AWG93" s="40"/>
      <c r="AWH93" s="40"/>
      <c r="AWI93" s="40"/>
      <c r="AWJ93" s="40"/>
      <c r="AWK93" s="40"/>
      <c r="AWL93" s="40"/>
      <c r="AWM93" s="40"/>
      <c r="AWN93" s="40"/>
      <c r="AWO93" s="40"/>
      <c r="AWP93" s="40"/>
      <c r="AWQ93" s="40"/>
      <c r="AWR93" s="40"/>
      <c r="AWS93" s="40"/>
      <c r="AWT93" s="40"/>
      <c r="AWU93" s="40"/>
      <c r="AWV93" s="40"/>
      <c r="AWW93" s="40"/>
      <c r="AWX93" s="40"/>
      <c r="AWY93" s="40"/>
      <c r="AWZ93" s="40"/>
      <c r="AXA93" s="40"/>
      <c r="AXB93" s="40"/>
      <c r="AXC93" s="40"/>
      <c r="AXD93" s="40"/>
      <c r="AXE93" s="40"/>
      <c r="AXF93" s="40"/>
      <c r="AXG93" s="40"/>
      <c r="AXH93" s="40"/>
      <c r="AXI93" s="40"/>
      <c r="AXJ93" s="40"/>
      <c r="AXK93" s="40"/>
      <c r="AXL93" s="40"/>
      <c r="AXM93" s="40"/>
      <c r="AXN93" s="40"/>
      <c r="AXO93" s="40"/>
      <c r="AXP93" s="40"/>
      <c r="AXQ93" s="40"/>
      <c r="AXR93" s="40"/>
      <c r="AXS93" s="40"/>
      <c r="AXT93" s="40"/>
      <c r="AXU93" s="40"/>
      <c r="AXV93" s="40"/>
      <c r="AXW93" s="40"/>
      <c r="AXX93" s="40"/>
      <c r="AXY93" s="40"/>
      <c r="AXZ93" s="40"/>
      <c r="AYA93" s="40"/>
      <c r="AYB93" s="40"/>
      <c r="AYC93" s="40"/>
      <c r="AYD93" s="40"/>
      <c r="AYE93" s="40"/>
      <c r="AYF93" s="40"/>
      <c r="AYG93" s="40"/>
      <c r="AYH93" s="40"/>
      <c r="AYI93" s="40"/>
      <c r="AYJ93" s="40"/>
      <c r="AYK93" s="40"/>
      <c r="AYL93" s="40"/>
      <c r="AYM93" s="40"/>
      <c r="AYN93" s="40"/>
      <c r="AYO93" s="40"/>
      <c r="AYP93" s="40"/>
      <c r="AYQ93" s="40"/>
      <c r="AYR93" s="40"/>
      <c r="AYS93" s="40"/>
      <c r="AYT93" s="40"/>
      <c r="AYU93" s="40"/>
      <c r="AYV93" s="40"/>
      <c r="AYW93" s="40"/>
      <c r="AYX93" s="40"/>
      <c r="AYY93" s="40"/>
      <c r="AYZ93" s="40"/>
      <c r="AZA93" s="40"/>
      <c r="AZB93" s="40"/>
      <c r="AZC93" s="40"/>
      <c r="AZD93" s="40"/>
      <c r="AZE93" s="40"/>
      <c r="AZF93" s="40"/>
      <c r="AZG93" s="40"/>
      <c r="AZH93" s="40"/>
      <c r="AZI93" s="40"/>
      <c r="AZJ93" s="40"/>
      <c r="AZK93" s="40"/>
      <c r="AZL93" s="40"/>
      <c r="AZM93" s="40"/>
      <c r="AZN93" s="40"/>
      <c r="AZO93" s="40"/>
      <c r="AZP93" s="40"/>
      <c r="AZQ93" s="40"/>
      <c r="AZR93" s="40"/>
      <c r="AZS93" s="40"/>
      <c r="AZT93" s="40"/>
      <c r="AZU93" s="40"/>
      <c r="AZV93" s="40"/>
      <c r="AZW93" s="40"/>
      <c r="AZX93" s="40"/>
      <c r="AZY93" s="40"/>
      <c r="AZZ93" s="40"/>
      <c r="BAA93" s="40"/>
      <c r="BAB93" s="40"/>
      <c r="BAC93" s="40"/>
      <c r="BAD93" s="40"/>
      <c r="BAE93" s="40"/>
      <c r="BAF93" s="40"/>
      <c r="BAG93" s="40"/>
      <c r="BAH93" s="40"/>
      <c r="BAI93" s="40"/>
      <c r="BAJ93" s="40"/>
      <c r="BAK93" s="40"/>
      <c r="BAL93" s="40"/>
      <c r="BAM93" s="40"/>
      <c r="BAN93" s="40"/>
      <c r="BAO93" s="40"/>
      <c r="BAP93" s="40"/>
      <c r="BAQ93" s="40"/>
      <c r="BAR93" s="40"/>
      <c r="BAS93" s="40"/>
      <c r="BAT93" s="40"/>
      <c r="BAU93" s="40"/>
      <c r="BAV93" s="40"/>
      <c r="BAW93" s="40"/>
      <c r="BAX93" s="40"/>
      <c r="BAY93" s="40"/>
      <c r="BAZ93" s="40"/>
      <c r="BBA93" s="40"/>
      <c r="BBB93" s="40"/>
      <c r="BBC93" s="40"/>
      <c r="BBD93" s="40"/>
      <c r="BBE93" s="40"/>
      <c r="BBF93" s="40"/>
      <c r="BBG93" s="40"/>
      <c r="BBH93" s="40"/>
      <c r="BBI93" s="40"/>
      <c r="BBJ93" s="40"/>
      <c r="BBK93" s="40"/>
      <c r="BBL93" s="40"/>
      <c r="BBM93" s="40"/>
      <c r="BBN93" s="40"/>
      <c r="BBO93" s="40"/>
      <c r="BBP93" s="40"/>
      <c r="BBQ93" s="40"/>
      <c r="BBR93" s="40"/>
      <c r="BBS93" s="40"/>
      <c r="BBT93" s="40"/>
      <c r="BBU93" s="40"/>
      <c r="BBV93" s="40"/>
      <c r="BBW93" s="40"/>
      <c r="BBX93" s="40"/>
      <c r="BBY93" s="40"/>
      <c r="BBZ93" s="40"/>
      <c r="BCA93" s="40"/>
      <c r="BCB93" s="40"/>
      <c r="BCC93" s="40"/>
      <c r="BCD93" s="40"/>
      <c r="BCE93" s="40"/>
      <c r="BCF93" s="40"/>
      <c r="BCG93" s="40"/>
      <c r="BCH93" s="40"/>
      <c r="BCI93" s="40"/>
      <c r="BCJ93" s="40"/>
      <c r="BCK93" s="40"/>
      <c r="BCL93" s="40"/>
      <c r="BCM93" s="40"/>
      <c r="BCN93" s="40"/>
      <c r="BCO93" s="40"/>
      <c r="BCP93" s="40"/>
      <c r="BCQ93" s="40"/>
      <c r="BCR93" s="40"/>
      <c r="BCS93" s="40"/>
      <c r="BCT93" s="40"/>
      <c r="BCU93" s="40"/>
      <c r="BCV93" s="40"/>
      <c r="BCW93" s="40"/>
      <c r="BCX93" s="40"/>
      <c r="BCY93" s="40"/>
      <c r="BCZ93" s="40"/>
      <c r="BDA93" s="40"/>
      <c r="BDB93" s="40"/>
      <c r="BDC93" s="40"/>
      <c r="BDD93" s="40"/>
      <c r="BDE93" s="40"/>
      <c r="BDF93" s="40"/>
      <c r="BDG93" s="40"/>
      <c r="BDH93" s="40"/>
      <c r="BDI93" s="40"/>
      <c r="BDJ93" s="40"/>
      <c r="BDK93" s="40"/>
      <c r="BDL93" s="40"/>
      <c r="BDM93" s="40"/>
      <c r="BDN93" s="40"/>
      <c r="BDO93" s="40"/>
      <c r="BDP93" s="40"/>
      <c r="BDQ93" s="40"/>
      <c r="BDR93" s="40"/>
      <c r="BDS93" s="40"/>
      <c r="BDT93" s="40"/>
      <c r="BDU93" s="40"/>
      <c r="BDV93" s="40"/>
      <c r="BDW93" s="40"/>
      <c r="BDX93" s="40"/>
      <c r="BDY93" s="40"/>
      <c r="BDZ93" s="40"/>
      <c r="BEA93" s="40"/>
      <c r="BEB93" s="40"/>
      <c r="BEC93" s="40"/>
      <c r="BED93" s="40"/>
      <c r="BEE93" s="40"/>
      <c r="BEF93" s="40"/>
      <c r="BEG93" s="40"/>
      <c r="BEH93" s="40"/>
      <c r="BEI93" s="40"/>
      <c r="BEJ93" s="40"/>
      <c r="BEK93" s="40"/>
      <c r="BEL93" s="40"/>
      <c r="BEM93" s="40"/>
      <c r="BEN93" s="40"/>
      <c r="BEO93" s="40"/>
      <c r="BEP93" s="40"/>
      <c r="BEQ93" s="40"/>
      <c r="BER93" s="40"/>
      <c r="BES93" s="40"/>
      <c r="BET93" s="40"/>
      <c r="BEU93" s="40"/>
      <c r="BEV93" s="40"/>
      <c r="BEW93" s="40"/>
      <c r="BEX93" s="40"/>
      <c r="BEY93" s="40"/>
      <c r="BEZ93" s="40"/>
      <c r="BFA93" s="40"/>
      <c r="BFB93" s="40"/>
      <c r="BFC93" s="40"/>
      <c r="BFD93" s="40"/>
      <c r="BFE93" s="40"/>
      <c r="BFF93" s="40"/>
      <c r="BFG93" s="40"/>
      <c r="BFH93" s="40"/>
      <c r="BFI93" s="40"/>
      <c r="BFJ93" s="40"/>
      <c r="BFK93" s="40"/>
      <c r="BFL93" s="40"/>
      <c r="BFM93" s="40"/>
      <c r="BFN93" s="40"/>
      <c r="BFO93" s="40"/>
      <c r="BFP93" s="40"/>
      <c r="BFQ93" s="40"/>
      <c r="BFR93" s="40"/>
      <c r="BFS93" s="40"/>
      <c r="BFT93" s="40"/>
      <c r="BFU93" s="40"/>
      <c r="BFV93" s="40"/>
      <c r="BFW93" s="40"/>
      <c r="BFX93" s="40"/>
      <c r="BFY93" s="40"/>
      <c r="BFZ93" s="40"/>
      <c r="BGA93" s="40"/>
      <c r="BGB93" s="40"/>
      <c r="BGC93" s="40"/>
      <c r="BGD93" s="40"/>
      <c r="BGE93" s="40"/>
      <c r="BGF93" s="40"/>
      <c r="BGG93" s="40"/>
      <c r="BGH93" s="40"/>
      <c r="BGI93" s="40"/>
      <c r="BGJ93" s="40"/>
      <c r="BGK93" s="40"/>
      <c r="BGL93" s="40"/>
      <c r="BGM93" s="40"/>
      <c r="BGN93" s="40"/>
      <c r="BGO93" s="40"/>
      <c r="BGP93" s="40"/>
      <c r="BGQ93" s="40"/>
      <c r="BGR93" s="40"/>
      <c r="BGS93" s="40"/>
      <c r="BGT93" s="40"/>
      <c r="BGU93" s="40"/>
      <c r="BGV93" s="40"/>
      <c r="BGW93" s="40"/>
      <c r="BGX93" s="40"/>
      <c r="BGY93" s="40"/>
      <c r="BGZ93" s="40"/>
      <c r="BHA93" s="40"/>
      <c r="BHB93" s="40"/>
      <c r="BHC93" s="40"/>
      <c r="BHD93" s="40"/>
      <c r="BHE93" s="40"/>
      <c r="BHF93" s="40"/>
      <c r="BHG93" s="40"/>
      <c r="BHH93" s="40"/>
      <c r="BHI93" s="40"/>
      <c r="BHJ93" s="40"/>
      <c r="BHK93" s="40"/>
      <c r="BHL93" s="40"/>
      <c r="BHM93" s="40"/>
      <c r="BHN93" s="40"/>
      <c r="BHO93" s="40"/>
      <c r="BHP93" s="40"/>
      <c r="BHQ93" s="40"/>
      <c r="BHR93" s="40"/>
      <c r="BHS93" s="40"/>
      <c r="BHT93" s="40"/>
      <c r="BHU93" s="40"/>
      <c r="BHV93" s="40"/>
      <c r="BHW93" s="40"/>
      <c r="BHX93" s="40"/>
      <c r="BHY93" s="40"/>
      <c r="BHZ93" s="40"/>
      <c r="BIA93" s="40"/>
      <c r="BIB93" s="40"/>
      <c r="BIC93" s="40"/>
      <c r="BID93" s="40"/>
      <c r="BIE93" s="40"/>
      <c r="BIF93" s="40"/>
      <c r="BIG93" s="40"/>
      <c r="BIH93" s="40"/>
      <c r="BII93" s="40"/>
      <c r="BIJ93" s="40"/>
      <c r="BIK93" s="40"/>
      <c r="BIL93" s="40"/>
      <c r="BIM93" s="40"/>
      <c r="BIN93" s="40"/>
      <c r="BIO93" s="40"/>
      <c r="BIP93" s="40"/>
      <c r="BIQ93" s="40"/>
      <c r="BIR93" s="40"/>
      <c r="BIS93" s="40"/>
      <c r="BIT93" s="40"/>
      <c r="BIU93" s="40"/>
      <c r="BIV93" s="40"/>
      <c r="BIW93" s="40"/>
      <c r="BIX93" s="40"/>
      <c r="BIY93" s="40"/>
      <c r="BIZ93" s="40"/>
      <c r="BJA93" s="40"/>
      <c r="BJB93" s="40"/>
      <c r="BJC93" s="40"/>
      <c r="BJD93" s="40"/>
      <c r="BJE93" s="40"/>
      <c r="BJF93" s="40"/>
      <c r="BJG93" s="40"/>
      <c r="BJH93" s="40"/>
      <c r="BJI93" s="40"/>
      <c r="BJJ93" s="40"/>
      <c r="BJK93" s="40"/>
      <c r="BJL93" s="40"/>
      <c r="BJM93" s="40"/>
      <c r="BJN93" s="40"/>
      <c r="BJO93" s="40"/>
      <c r="BJP93" s="40"/>
      <c r="BJQ93" s="40"/>
      <c r="BJR93" s="40"/>
      <c r="BJS93" s="40"/>
      <c r="BJT93" s="40"/>
      <c r="BJU93" s="40"/>
      <c r="BJV93" s="40"/>
      <c r="BJW93" s="40"/>
      <c r="BJX93" s="40"/>
      <c r="BJY93" s="40"/>
      <c r="BJZ93" s="40"/>
      <c r="BKA93" s="40"/>
      <c r="BKB93" s="40"/>
      <c r="BKC93" s="40"/>
      <c r="BKD93" s="40"/>
      <c r="BKE93" s="40"/>
      <c r="BKF93" s="40"/>
      <c r="BKG93" s="40"/>
      <c r="BKH93" s="40"/>
      <c r="BKI93" s="40"/>
      <c r="BKJ93" s="40"/>
      <c r="BKK93" s="40"/>
      <c r="BKL93" s="40"/>
      <c r="BKM93" s="40"/>
      <c r="BKN93" s="40"/>
      <c r="BKO93" s="40"/>
      <c r="BKP93" s="40"/>
      <c r="BKQ93" s="40"/>
      <c r="BKR93" s="40"/>
      <c r="BKS93" s="40"/>
      <c r="BKT93" s="40"/>
      <c r="BKU93" s="40"/>
      <c r="BKV93" s="40"/>
      <c r="BKW93" s="40"/>
      <c r="BKX93" s="40"/>
      <c r="BKY93" s="40"/>
      <c r="BKZ93" s="40"/>
      <c r="BLA93" s="40"/>
      <c r="BLB93" s="40"/>
      <c r="BLC93" s="40"/>
      <c r="BLD93" s="40"/>
      <c r="BLE93" s="40"/>
      <c r="BLF93" s="40"/>
      <c r="BLG93" s="40"/>
      <c r="BLH93" s="40"/>
      <c r="BLI93" s="40"/>
      <c r="BLJ93" s="40"/>
      <c r="BLK93" s="40"/>
      <c r="BLL93" s="40"/>
      <c r="BLM93" s="40"/>
      <c r="BLN93" s="40"/>
      <c r="BLO93" s="40"/>
      <c r="BLP93" s="40"/>
      <c r="BLQ93" s="40"/>
      <c r="BLR93" s="40"/>
      <c r="BLS93" s="40"/>
      <c r="BLT93" s="40"/>
      <c r="BLU93" s="40"/>
      <c r="BLV93" s="40"/>
      <c r="BLW93" s="40"/>
      <c r="BLX93" s="40"/>
      <c r="BLY93" s="40"/>
      <c r="BLZ93" s="40"/>
      <c r="BMA93" s="40"/>
      <c r="BMB93" s="40"/>
      <c r="BMC93" s="40"/>
      <c r="BMD93" s="40"/>
      <c r="BME93" s="40"/>
      <c r="BMF93" s="40"/>
      <c r="BMG93" s="40"/>
      <c r="BMH93" s="40"/>
      <c r="BMI93" s="40"/>
      <c r="BMJ93" s="40"/>
      <c r="BMK93" s="40"/>
      <c r="BML93" s="40"/>
      <c r="BMM93" s="40"/>
      <c r="BMN93" s="40"/>
      <c r="BMO93" s="40"/>
      <c r="BMP93" s="40"/>
      <c r="BMQ93" s="40"/>
      <c r="BMR93" s="40"/>
      <c r="BMS93" s="40"/>
      <c r="BMT93" s="40"/>
      <c r="BMU93" s="40"/>
      <c r="BMV93" s="40"/>
      <c r="BMW93" s="40"/>
      <c r="BMX93" s="40"/>
      <c r="BMY93" s="40"/>
      <c r="BMZ93" s="40"/>
      <c r="BNA93" s="40"/>
      <c r="BNB93" s="40"/>
      <c r="BNC93" s="40"/>
      <c r="BND93" s="40"/>
      <c r="BNE93" s="40"/>
      <c r="BNF93" s="40"/>
      <c r="BNG93" s="40"/>
      <c r="BNH93" s="40"/>
      <c r="BNI93" s="40"/>
      <c r="BNJ93" s="40"/>
      <c r="BNK93" s="40"/>
      <c r="BNL93" s="40"/>
      <c r="BNM93" s="40"/>
      <c r="BNN93" s="40"/>
      <c r="BNO93" s="40"/>
      <c r="BNP93" s="40"/>
      <c r="BNQ93" s="40"/>
      <c r="BNR93" s="40"/>
      <c r="BNS93" s="40"/>
      <c r="BNT93" s="40"/>
      <c r="BNU93" s="40"/>
      <c r="BNV93" s="40"/>
      <c r="BNW93" s="40"/>
      <c r="BNX93" s="40"/>
      <c r="BNY93" s="40"/>
      <c r="BNZ93" s="40"/>
      <c r="BOA93" s="40"/>
      <c r="BOB93" s="40"/>
      <c r="BOC93" s="40"/>
      <c r="BOD93" s="40"/>
      <c r="BOE93" s="40"/>
      <c r="BOF93" s="40"/>
      <c r="BOG93" s="40"/>
      <c r="BOH93" s="40"/>
      <c r="BOI93" s="40"/>
      <c r="BOJ93" s="40"/>
      <c r="BOK93" s="40"/>
      <c r="BOL93" s="40"/>
      <c r="BOM93" s="40"/>
      <c r="BON93" s="40"/>
      <c r="BOO93" s="40"/>
      <c r="BOP93" s="40"/>
      <c r="BOQ93" s="40"/>
      <c r="BOR93" s="40"/>
      <c r="BOS93" s="40"/>
      <c r="BOT93" s="40"/>
      <c r="BOU93" s="40"/>
      <c r="BOV93" s="40"/>
      <c r="BOW93" s="40"/>
      <c r="BOX93" s="40"/>
      <c r="BOY93" s="40"/>
      <c r="BOZ93" s="40"/>
      <c r="BPA93" s="40"/>
      <c r="BPB93" s="40"/>
      <c r="BPC93" s="40"/>
      <c r="BPD93" s="40"/>
      <c r="BPE93" s="40"/>
      <c r="BPF93" s="40"/>
      <c r="BPG93" s="40"/>
      <c r="BPH93" s="40"/>
      <c r="BPI93" s="40"/>
      <c r="BPJ93" s="40"/>
      <c r="BPK93" s="40"/>
      <c r="BPL93" s="40"/>
      <c r="BPM93" s="40"/>
      <c r="BPN93" s="40"/>
      <c r="BPO93" s="40"/>
      <c r="BPP93" s="40"/>
      <c r="BPQ93" s="40"/>
      <c r="BPR93" s="40"/>
      <c r="BPS93" s="40"/>
      <c r="BPT93" s="40"/>
      <c r="BPU93" s="40"/>
      <c r="BPV93" s="40"/>
      <c r="BPW93" s="40"/>
      <c r="BPX93" s="40"/>
      <c r="BPY93" s="40"/>
      <c r="BPZ93" s="40"/>
      <c r="BQA93" s="40"/>
      <c r="BQB93" s="40"/>
      <c r="BQC93" s="40"/>
      <c r="BQD93" s="40"/>
      <c r="BQE93" s="40"/>
      <c r="BQF93" s="40"/>
      <c r="BQG93" s="40"/>
      <c r="BQH93" s="40"/>
      <c r="BQI93" s="40"/>
      <c r="BQJ93" s="40"/>
      <c r="BQK93" s="40"/>
      <c r="BQL93" s="40"/>
      <c r="BQM93" s="40"/>
      <c r="BQN93" s="40"/>
      <c r="BQO93" s="40"/>
      <c r="BQP93" s="40"/>
      <c r="BQQ93" s="40"/>
      <c r="BQR93" s="40"/>
      <c r="BQS93" s="40"/>
      <c r="BQT93" s="40"/>
      <c r="BQU93" s="40"/>
      <c r="BQV93" s="40"/>
      <c r="BQW93" s="40"/>
      <c r="BQX93" s="40"/>
      <c r="BQY93" s="40"/>
      <c r="BQZ93" s="40"/>
      <c r="BRA93" s="40"/>
      <c r="BRB93" s="40"/>
      <c r="BRC93" s="40"/>
      <c r="BRD93" s="40"/>
      <c r="BRE93" s="40"/>
      <c r="BRF93" s="40"/>
      <c r="BRG93" s="40"/>
      <c r="BRH93" s="40"/>
      <c r="BRI93" s="40"/>
      <c r="BRJ93" s="40"/>
      <c r="BRK93" s="40"/>
      <c r="BRL93" s="40"/>
      <c r="BRM93" s="40"/>
      <c r="BRN93" s="40"/>
      <c r="BRO93" s="40"/>
      <c r="BRP93" s="40"/>
      <c r="BRQ93" s="40"/>
      <c r="BRR93" s="40"/>
      <c r="BRS93" s="40"/>
      <c r="BRT93" s="40"/>
      <c r="BRU93" s="40"/>
      <c r="BRV93" s="40"/>
      <c r="BRW93" s="40"/>
      <c r="BRX93" s="40"/>
      <c r="BRY93" s="40"/>
      <c r="BRZ93" s="40"/>
      <c r="BSA93" s="40"/>
      <c r="BSB93" s="40"/>
      <c r="BSC93" s="40"/>
      <c r="BSD93" s="40"/>
      <c r="BSE93" s="40"/>
      <c r="BSF93" s="40"/>
      <c r="BSG93" s="40"/>
      <c r="BSH93" s="40"/>
      <c r="BSI93" s="40"/>
      <c r="BSJ93" s="40"/>
      <c r="BSK93" s="40"/>
      <c r="BSL93" s="40"/>
      <c r="BSM93" s="40"/>
      <c r="BSN93" s="40"/>
      <c r="BSO93" s="40"/>
      <c r="BSP93" s="40"/>
      <c r="BSQ93" s="40"/>
      <c r="BSR93" s="40"/>
      <c r="BSS93" s="40"/>
      <c r="BST93" s="40"/>
      <c r="BSU93" s="40"/>
      <c r="BSV93" s="40"/>
      <c r="BSW93" s="40"/>
      <c r="BSX93" s="40"/>
      <c r="BSY93" s="40"/>
      <c r="BSZ93" s="40"/>
      <c r="BTA93" s="40"/>
      <c r="BTB93" s="40"/>
      <c r="BTC93" s="40"/>
      <c r="BTD93" s="40"/>
      <c r="BTE93" s="40"/>
      <c r="BTF93" s="40"/>
      <c r="BTG93" s="40"/>
      <c r="BTH93" s="40"/>
      <c r="BTI93" s="40"/>
      <c r="BTJ93" s="40"/>
      <c r="BTK93" s="40"/>
      <c r="BTL93" s="40"/>
      <c r="BTM93" s="40"/>
      <c r="BTN93" s="40"/>
      <c r="BTO93" s="40"/>
      <c r="BTP93" s="40"/>
      <c r="BTQ93" s="40"/>
      <c r="BTR93" s="40"/>
      <c r="BTS93" s="40"/>
      <c r="BTT93" s="40"/>
      <c r="BTU93" s="40"/>
      <c r="BTV93" s="40"/>
      <c r="BTW93" s="40"/>
    </row>
    <row r="94" spans="1:1895" s="27" customFormat="1" ht="11.25" customHeight="1" x14ac:dyDescent="0.2">
      <c r="B94" s="26" t="s">
        <v>218</v>
      </c>
      <c r="C94" s="26" t="s">
        <v>30</v>
      </c>
      <c r="D94" s="26" t="s">
        <v>102</v>
      </c>
      <c r="E94" s="26" t="s">
        <v>18</v>
      </c>
      <c r="F94" s="26" t="s">
        <v>19</v>
      </c>
      <c r="G94" s="5">
        <v>17000</v>
      </c>
      <c r="H94" s="5">
        <v>0</v>
      </c>
      <c r="I94" s="5">
        <v>25</v>
      </c>
      <c r="J94" s="5">
        <f t="shared" si="31"/>
        <v>487.9</v>
      </c>
      <c r="K94" s="6">
        <f t="shared" si="32"/>
        <v>516.79999999999995</v>
      </c>
      <c r="L94" s="6">
        <f t="shared" si="33"/>
        <v>1205.3000000000002</v>
      </c>
      <c r="M94" s="5">
        <f t="shared" si="34"/>
        <v>1207</v>
      </c>
      <c r="N94" s="6">
        <f t="shared" si="35"/>
        <v>195.5</v>
      </c>
      <c r="O94" s="5">
        <v>7691.68</v>
      </c>
      <c r="P94" s="6">
        <f t="shared" si="36"/>
        <v>8721.380000000001</v>
      </c>
      <c r="Q94" s="6">
        <f t="shared" si="37"/>
        <v>8278.619999999999</v>
      </c>
    </row>
    <row r="95" spans="1:1895" s="27" customFormat="1" ht="12.75" x14ac:dyDescent="0.2">
      <c r="A95" s="41"/>
      <c r="B95" s="26" t="s">
        <v>486</v>
      </c>
      <c r="C95" s="26" t="s">
        <v>30</v>
      </c>
      <c r="D95" s="26" t="s">
        <v>217</v>
      </c>
      <c r="E95" s="26" t="s">
        <v>18</v>
      </c>
      <c r="F95" s="26" t="s">
        <v>22</v>
      </c>
      <c r="G95" s="5">
        <v>18000</v>
      </c>
      <c r="H95" s="5">
        <v>0</v>
      </c>
      <c r="I95" s="5">
        <v>25</v>
      </c>
      <c r="J95" s="5">
        <f t="shared" si="31"/>
        <v>516.6</v>
      </c>
      <c r="K95" s="6">
        <f t="shared" si="32"/>
        <v>547.20000000000005</v>
      </c>
      <c r="L95" s="6">
        <f t="shared" si="33"/>
        <v>1276.2</v>
      </c>
      <c r="M95" s="5">
        <f t="shared" si="34"/>
        <v>1277.9999999999998</v>
      </c>
      <c r="N95" s="6">
        <f t="shared" si="35"/>
        <v>207</v>
      </c>
      <c r="O95" s="5">
        <v>5952.25</v>
      </c>
      <c r="P95" s="6">
        <f t="shared" si="36"/>
        <v>7041.05</v>
      </c>
      <c r="Q95" s="5">
        <f t="shared" si="37"/>
        <v>10958.95</v>
      </c>
      <c r="R95" s="41"/>
      <c r="S95" s="41"/>
      <c r="T95" s="41"/>
      <c r="U95" s="41"/>
      <c r="V95" s="41"/>
      <c r="W95" s="41"/>
      <c r="X95" s="41"/>
      <c r="Y95" s="41"/>
      <c r="Z95" s="41"/>
      <c r="AA95" s="41"/>
      <c r="AB95" s="41"/>
      <c r="AC95" s="41"/>
      <c r="AD95" s="41"/>
      <c r="AE95" s="41"/>
      <c r="AF95" s="41"/>
      <c r="AG95" s="41"/>
      <c r="AH95" s="41"/>
      <c r="AI95" s="41"/>
      <c r="AJ95" s="41"/>
      <c r="AK95" s="41"/>
      <c r="AL95" s="41"/>
      <c r="AM95" s="41"/>
      <c r="AN95" s="41"/>
      <c r="AO95" s="41"/>
      <c r="AP95" s="41"/>
      <c r="AQ95" s="41"/>
      <c r="AR95" s="41"/>
      <c r="AS95" s="41"/>
      <c r="AT95" s="41"/>
      <c r="AU95" s="41"/>
      <c r="AV95" s="41"/>
      <c r="AW95" s="41"/>
      <c r="AX95" s="41"/>
      <c r="AY95" s="41"/>
      <c r="AZ95" s="41"/>
      <c r="BA95" s="41"/>
      <c r="BB95" s="41"/>
      <c r="BC95" s="41"/>
      <c r="BD95" s="41"/>
      <c r="BE95" s="41"/>
      <c r="BF95" s="41"/>
      <c r="BG95" s="41"/>
      <c r="BH95" s="41"/>
      <c r="BI95" s="41"/>
      <c r="BJ95" s="41"/>
      <c r="BK95" s="41"/>
      <c r="BL95" s="41"/>
      <c r="BM95" s="41"/>
      <c r="BN95" s="41"/>
      <c r="BO95" s="41"/>
      <c r="BP95" s="41"/>
      <c r="BQ95" s="41"/>
      <c r="BR95" s="41"/>
      <c r="BS95" s="41"/>
      <c r="BT95" s="41"/>
      <c r="BU95" s="41"/>
      <c r="BV95" s="41"/>
      <c r="BW95" s="41"/>
      <c r="BX95" s="41"/>
      <c r="BY95" s="41"/>
      <c r="BZ95" s="41"/>
      <c r="CA95" s="41"/>
      <c r="CB95" s="41"/>
      <c r="CC95" s="41"/>
      <c r="CD95" s="41"/>
      <c r="CE95" s="41"/>
      <c r="CF95" s="41"/>
      <c r="CG95" s="41"/>
      <c r="CH95" s="41"/>
      <c r="CI95" s="41"/>
      <c r="CJ95" s="41"/>
      <c r="CK95" s="41"/>
      <c r="CL95" s="41"/>
      <c r="CM95" s="41"/>
      <c r="CN95" s="41"/>
      <c r="CO95" s="41"/>
      <c r="CP95" s="41"/>
      <c r="CQ95" s="41"/>
      <c r="CR95" s="41"/>
      <c r="CS95" s="41"/>
      <c r="CT95" s="41"/>
      <c r="CU95" s="41"/>
      <c r="CV95" s="41"/>
      <c r="CW95" s="41"/>
      <c r="CX95" s="41"/>
      <c r="CY95" s="41"/>
      <c r="CZ95" s="41"/>
      <c r="DA95" s="41"/>
      <c r="DB95" s="41"/>
      <c r="DC95" s="41"/>
      <c r="DD95" s="41"/>
      <c r="DE95" s="41"/>
      <c r="DF95" s="41"/>
      <c r="DG95" s="41"/>
      <c r="DH95" s="41"/>
      <c r="DI95" s="41"/>
      <c r="DJ95" s="41"/>
      <c r="DK95" s="41"/>
      <c r="DL95" s="41"/>
      <c r="DM95" s="41"/>
      <c r="DN95" s="41"/>
      <c r="DO95" s="41"/>
      <c r="DP95" s="41"/>
      <c r="DQ95" s="41"/>
      <c r="DR95" s="41"/>
      <c r="DS95" s="41"/>
      <c r="DT95" s="41"/>
      <c r="DU95" s="41"/>
      <c r="DV95" s="41"/>
      <c r="DW95" s="41"/>
      <c r="DX95" s="41"/>
      <c r="DY95" s="41"/>
      <c r="DZ95" s="41"/>
      <c r="EA95" s="41"/>
      <c r="EB95" s="41"/>
      <c r="EC95" s="41"/>
      <c r="ED95" s="41"/>
      <c r="EE95" s="41"/>
      <c r="EF95" s="41"/>
      <c r="EG95" s="41"/>
      <c r="EH95" s="41"/>
      <c r="EI95" s="41"/>
      <c r="EJ95" s="41"/>
      <c r="EK95" s="41"/>
      <c r="EL95" s="41"/>
      <c r="EM95" s="41"/>
      <c r="EN95" s="41"/>
      <c r="EO95" s="41"/>
      <c r="EP95" s="41"/>
      <c r="EQ95" s="41"/>
      <c r="ER95" s="41"/>
      <c r="ES95" s="41"/>
      <c r="ET95" s="41"/>
      <c r="EU95" s="41"/>
      <c r="EV95" s="41"/>
      <c r="EW95" s="41"/>
      <c r="EX95" s="41"/>
      <c r="EY95" s="41"/>
      <c r="EZ95" s="41"/>
      <c r="FA95" s="41"/>
      <c r="FB95" s="41"/>
      <c r="FC95" s="41"/>
      <c r="FD95" s="41"/>
      <c r="FE95" s="41"/>
      <c r="FF95" s="41"/>
      <c r="FG95" s="41"/>
      <c r="FH95" s="41"/>
      <c r="FI95" s="41"/>
      <c r="FJ95" s="41"/>
      <c r="FK95" s="41"/>
      <c r="FL95" s="41"/>
      <c r="FM95" s="41"/>
      <c r="FN95" s="41"/>
      <c r="FO95" s="41"/>
      <c r="FP95" s="41"/>
      <c r="FQ95" s="41"/>
      <c r="FR95" s="41"/>
      <c r="FS95" s="41"/>
      <c r="FT95" s="41"/>
      <c r="FU95" s="41"/>
      <c r="FV95" s="41"/>
      <c r="FW95" s="41"/>
      <c r="FX95" s="41"/>
      <c r="FY95" s="41"/>
      <c r="FZ95" s="41"/>
      <c r="GA95" s="41"/>
      <c r="GB95" s="41"/>
      <c r="GC95" s="41"/>
      <c r="GD95" s="41"/>
      <c r="GE95" s="41"/>
      <c r="GF95" s="41"/>
      <c r="GG95" s="41"/>
      <c r="GH95" s="41"/>
      <c r="GI95" s="41"/>
      <c r="GJ95" s="41"/>
      <c r="GK95" s="41"/>
      <c r="GL95" s="41"/>
      <c r="GM95" s="41"/>
      <c r="GN95" s="41"/>
      <c r="GO95" s="41"/>
      <c r="GP95" s="41"/>
      <c r="GQ95" s="41"/>
      <c r="GR95" s="41"/>
      <c r="GS95" s="41"/>
      <c r="GT95" s="41"/>
      <c r="GU95" s="41"/>
      <c r="GV95" s="41"/>
      <c r="GW95" s="41"/>
      <c r="GX95" s="41"/>
      <c r="GY95" s="41"/>
      <c r="GZ95" s="41"/>
      <c r="HA95" s="41"/>
      <c r="HB95" s="41"/>
      <c r="HC95" s="41"/>
      <c r="HD95" s="41"/>
      <c r="HE95" s="41"/>
      <c r="HF95" s="41"/>
      <c r="HG95" s="41"/>
      <c r="HH95" s="41"/>
      <c r="HI95" s="41"/>
      <c r="HJ95" s="41"/>
      <c r="HK95" s="41"/>
      <c r="HL95" s="41"/>
      <c r="HM95" s="41"/>
      <c r="HN95" s="41"/>
      <c r="HO95" s="41"/>
      <c r="HP95" s="41"/>
      <c r="HQ95" s="41"/>
      <c r="HR95" s="41"/>
      <c r="HS95" s="41"/>
      <c r="HT95" s="41"/>
      <c r="HU95" s="41"/>
      <c r="HV95" s="41"/>
      <c r="HW95" s="41"/>
      <c r="HX95" s="41"/>
      <c r="HY95" s="41"/>
      <c r="HZ95" s="41"/>
      <c r="IA95" s="41"/>
      <c r="IB95" s="41"/>
      <c r="IC95" s="41"/>
      <c r="ID95" s="41"/>
      <c r="IE95" s="41"/>
      <c r="IF95" s="41"/>
      <c r="IG95" s="41"/>
      <c r="IH95" s="41"/>
      <c r="II95" s="41"/>
      <c r="IJ95" s="41"/>
      <c r="IK95" s="41"/>
      <c r="IL95" s="41"/>
      <c r="IM95" s="41"/>
      <c r="IN95" s="41"/>
      <c r="IO95" s="41"/>
      <c r="IP95" s="41"/>
      <c r="IQ95" s="41"/>
      <c r="IR95" s="41"/>
      <c r="IS95" s="41"/>
      <c r="IT95" s="41"/>
      <c r="IU95" s="41"/>
      <c r="IV95" s="41"/>
      <c r="IW95" s="41"/>
      <c r="IX95" s="41"/>
      <c r="IY95" s="41"/>
      <c r="IZ95" s="41"/>
      <c r="JA95" s="41"/>
      <c r="JB95" s="41"/>
      <c r="JC95" s="41"/>
      <c r="JD95" s="41"/>
      <c r="JE95" s="41"/>
      <c r="JF95" s="41"/>
      <c r="JG95" s="41"/>
      <c r="JH95" s="41"/>
      <c r="JI95" s="41"/>
      <c r="JJ95" s="41"/>
      <c r="JK95" s="41"/>
      <c r="JL95" s="41"/>
      <c r="JM95" s="41"/>
      <c r="JN95" s="41"/>
      <c r="JO95" s="41"/>
      <c r="JP95" s="41"/>
      <c r="JQ95" s="41"/>
      <c r="JR95" s="41"/>
      <c r="JS95" s="41"/>
      <c r="JT95" s="41"/>
      <c r="JU95" s="41"/>
      <c r="JV95" s="41"/>
      <c r="JW95" s="41"/>
      <c r="JX95" s="41"/>
      <c r="JY95" s="41"/>
      <c r="JZ95" s="41"/>
      <c r="KA95" s="41"/>
      <c r="KB95" s="41"/>
      <c r="KC95" s="41"/>
      <c r="KD95" s="41"/>
      <c r="KE95" s="41"/>
      <c r="KF95" s="41"/>
      <c r="KG95" s="41"/>
      <c r="KH95" s="41"/>
      <c r="KI95" s="41"/>
      <c r="KJ95" s="41"/>
      <c r="KK95" s="41"/>
      <c r="KL95" s="41"/>
      <c r="KM95" s="41"/>
      <c r="KN95" s="41"/>
      <c r="KO95" s="41"/>
      <c r="KP95" s="41"/>
      <c r="KQ95" s="41"/>
      <c r="KR95" s="41"/>
      <c r="KS95" s="41"/>
      <c r="KT95" s="41"/>
      <c r="KU95" s="41"/>
      <c r="KV95" s="41"/>
      <c r="KW95" s="41"/>
      <c r="KX95" s="41"/>
      <c r="KY95" s="41"/>
      <c r="KZ95" s="41"/>
      <c r="LA95" s="41"/>
      <c r="LB95" s="41"/>
      <c r="LC95" s="41"/>
      <c r="LD95" s="41"/>
      <c r="LE95" s="41"/>
      <c r="LF95" s="41"/>
      <c r="LG95" s="41"/>
      <c r="LH95" s="41"/>
      <c r="LI95" s="41"/>
      <c r="LJ95" s="41"/>
      <c r="LK95" s="41"/>
      <c r="LL95" s="41"/>
      <c r="LM95" s="41"/>
      <c r="LN95" s="41"/>
      <c r="LO95" s="41"/>
      <c r="LP95" s="41"/>
      <c r="LQ95" s="41"/>
      <c r="LR95" s="41"/>
      <c r="LS95" s="41"/>
      <c r="LT95" s="41"/>
      <c r="LU95" s="41"/>
      <c r="LV95" s="41"/>
      <c r="LW95" s="41"/>
      <c r="LX95" s="41"/>
      <c r="LY95" s="41"/>
      <c r="LZ95" s="41"/>
      <c r="MA95" s="41"/>
      <c r="MB95" s="41"/>
      <c r="MC95" s="41"/>
      <c r="MD95" s="41"/>
      <c r="ME95" s="41"/>
      <c r="MF95" s="41"/>
      <c r="MG95" s="41"/>
      <c r="MH95" s="41"/>
      <c r="MI95" s="41"/>
      <c r="MJ95" s="41"/>
      <c r="MK95" s="41"/>
      <c r="ML95" s="41"/>
      <c r="MM95" s="41"/>
      <c r="MN95" s="41"/>
      <c r="MO95" s="41"/>
      <c r="MP95" s="41"/>
      <c r="MQ95" s="41"/>
      <c r="MR95" s="41"/>
      <c r="MS95" s="41"/>
      <c r="MT95" s="41"/>
      <c r="MU95" s="41"/>
      <c r="MV95" s="41"/>
      <c r="MW95" s="41"/>
      <c r="MX95" s="41"/>
      <c r="MY95" s="41"/>
      <c r="MZ95" s="41"/>
      <c r="NA95" s="41"/>
      <c r="NB95" s="41"/>
      <c r="NC95" s="41"/>
      <c r="ND95" s="41"/>
      <c r="NE95" s="41"/>
      <c r="NF95" s="41"/>
      <c r="NG95" s="41"/>
      <c r="NH95" s="41"/>
      <c r="NI95" s="41"/>
      <c r="NJ95" s="41"/>
      <c r="NK95" s="41"/>
      <c r="NL95" s="41"/>
      <c r="NM95" s="41"/>
      <c r="NN95" s="41"/>
      <c r="NO95" s="41"/>
      <c r="NP95" s="41"/>
      <c r="NQ95" s="41"/>
      <c r="NR95" s="41"/>
      <c r="NS95" s="41"/>
      <c r="NT95" s="41"/>
      <c r="NU95" s="41"/>
      <c r="NV95" s="41"/>
      <c r="NW95" s="41"/>
      <c r="NX95" s="41"/>
      <c r="NY95" s="41"/>
      <c r="NZ95" s="41"/>
      <c r="OA95" s="41"/>
      <c r="OB95" s="41"/>
      <c r="OC95" s="41"/>
      <c r="OD95" s="41"/>
      <c r="OE95" s="41"/>
      <c r="OF95" s="41"/>
      <c r="OG95" s="41"/>
      <c r="OH95" s="41"/>
      <c r="OI95" s="41"/>
      <c r="OJ95" s="41"/>
      <c r="OK95" s="41"/>
      <c r="OL95" s="41"/>
      <c r="OM95" s="41"/>
      <c r="ON95" s="41"/>
      <c r="OO95" s="41"/>
      <c r="OP95" s="41"/>
      <c r="OQ95" s="41"/>
      <c r="OR95" s="41"/>
      <c r="OS95" s="41"/>
      <c r="OT95" s="41"/>
      <c r="OU95" s="41"/>
      <c r="OV95" s="41"/>
      <c r="OW95" s="41"/>
      <c r="OX95" s="41"/>
      <c r="OY95" s="41"/>
      <c r="OZ95" s="41"/>
      <c r="PA95" s="41"/>
      <c r="PB95" s="41"/>
      <c r="PC95" s="41"/>
      <c r="PD95" s="41"/>
      <c r="PE95" s="41"/>
      <c r="PF95" s="41"/>
      <c r="PG95" s="41"/>
      <c r="PH95" s="41"/>
      <c r="PI95" s="41"/>
      <c r="PJ95" s="41"/>
      <c r="PK95" s="41"/>
      <c r="PL95" s="41"/>
      <c r="PM95" s="41"/>
      <c r="PN95" s="41"/>
      <c r="PO95" s="41"/>
      <c r="PP95" s="41"/>
      <c r="PQ95" s="41"/>
      <c r="PR95" s="41"/>
      <c r="PS95" s="41"/>
      <c r="PT95" s="41"/>
      <c r="PU95" s="41"/>
      <c r="PV95" s="41"/>
      <c r="PW95" s="41"/>
      <c r="PX95" s="41"/>
      <c r="PY95" s="41"/>
      <c r="PZ95" s="41"/>
      <c r="QA95" s="41"/>
      <c r="QB95" s="41"/>
      <c r="QC95" s="41"/>
      <c r="QD95" s="41"/>
      <c r="QE95" s="41"/>
      <c r="QF95" s="41"/>
      <c r="QG95" s="41"/>
      <c r="QH95" s="41"/>
      <c r="QI95" s="41"/>
      <c r="QJ95" s="41"/>
      <c r="QK95" s="41"/>
      <c r="QL95" s="41"/>
      <c r="QM95" s="41"/>
      <c r="QN95" s="41"/>
      <c r="QO95" s="41"/>
      <c r="QP95" s="41"/>
      <c r="QQ95" s="41"/>
      <c r="QR95" s="41"/>
      <c r="QS95" s="41"/>
      <c r="QT95" s="41"/>
      <c r="QU95" s="41"/>
      <c r="QV95" s="41"/>
      <c r="QW95" s="41"/>
      <c r="QX95" s="41"/>
      <c r="QY95" s="41"/>
      <c r="QZ95" s="41"/>
      <c r="RA95" s="41"/>
      <c r="RB95" s="41"/>
      <c r="RC95" s="41"/>
      <c r="RD95" s="41"/>
      <c r="RE95" s="41"/>
      <c r="RF95" s="41"/>
      <c r="RG95" s="41"/>
      <c r="RH95" s="41"/>
      <c r="RI95" s="41"/>
      <c r="RJ95" s="41"/>
      <c r="RK95" s="41"/>
      <c r="RL95" s="41"/>
      <c r="RM95" s="41"/>
      <c r="RN95" s="41"/>
      <c r="RO95" s="41"/>
      <c r="RP95" s="41"/>
      <c r="RQ95" s="41"/>
      <c r="RR95" s="41"/>
      <c r="RS95" s="41"/>
      <c r="RT95" s="41"/>
      <c r="RU95" s="41"/>
      <c r="RV95" s="41"/>
      <c r="RW95" s="41"/>
      <c r="RX95" s="41"/>
      <c r="RY95" s="41"/>
      <c r="RZ95" s="41"/>
      <c r="SA95" s="41"/>
      <c r="SB95" s="41"/>
      <c r="SC95" s="41"/>
      <c r="SD95" s="41"/>
      <c r="SE95" s="41"/>
      <c r="SF95" s="41"/>
      <c r="SG95" s="41"/>
      <c r="SH95" s="41"/>
      <c r="SI95" s="41"/>
      <c r="SJ95" s="41"/>
      <c r="SK95" s="41"/>
      <c r="SL95" s="41"/>
      <c r="SM95" s="41"/>
      <c r="SN95" s="41"/>
      <c r="SO95" s="41"/>
      <c r="SP95" s="41"/>
      <c r="SQ95" s="41"/>
      <c r="SR95" s="41"/>
      <c r="SS95" s="41"/>
      <c r="ST95" s="41"/>
      <c r="SU95" s="41"/>
      <c r="SV95" s="41"/>
      <c r="SW95" s="41"/>
      <c r="SX95" s="41"/>
      <c r="SY95" s="41"/>
      <c r="SZ95" s="41"/>
      <c r="TA95" s="41"/>
      <c r="TB95" s="41"/>
      <c r="TC95" s="41"/>
      <c r="TD95" s="41"/>
      <c r="TE95" s="41"/>
      <c r="TF95" s="41"/>
      <c r="TG95" s="41"/>
      <c r="TH95" s="41"/>
      <c r="TI95" s="41"/>
      <c r="TJ95" s="41"/>
      <c r="TK95" s="41"/>
      <c r="TL95" s="41"/>
      <c r="TM95" s="41"/>
      <c r="TN95" s="41"/>
      <c r="TO95" s="41"/>
      <c r="TP95" s="41"/>
      <c r="TQ95" s="41"/>
      <c r="TR95" s="41"/>
      <c r="TS95" s="41"/>
      <c r="TT95" s="41"/>
      <c r="TU95" s="41"/>
      <c r="TV95" s="41"/>
      <c r="TW95" s="41"/>
      <c r="TX95" s="41"/>
      <c r="TY95" s="41"/>
      <c r="TZ95" s="41"/>
      <c r="UA95" s="41"/>
      <c r="UB95" s="41"/>
      <c r="UC95" s="41"/>
      <c r="UD95" s="41"/>
      <c r="UE95" s="41"/>
      <c r="UF95" s="41"/>
      <c r="UG95" s="41"/>
      <c r="UH95" s="41"/>
      <c r="UI95" s="41"/>
      <c r="UJ95" s="41"/>
      <c r="UK95" s="41"/>
      <c r="UL95" s="41"/>
      <c r="UM95" s="41"/>
      <c r="UN95" s="41"/>
      <c r="UO95" s="41"/>
      <c r="UP95" s="41"/>
      <c r="UQ95" s="41"/>
      <c r="UR95" s="41"/>
      <c r="US95" s="41"/>
      <c r="UT95" s="41"/>
      <c r="UU95" s="41"/>
      <c r="UV95" s="41"/>
      <c r="UW95" s="41"/>
      <c r="UX95" s="41"/>
      <c r="UY95" s="41"/>
      <c r="UZ95" s="41"/>
      <c r="VA95" s="41"/>
      <c r="VB95" s="41"/>
      <c r="VC95" s="41"/>
      <c r="VD95" s="41"/>
      <c r="VE95" s="41"/>
      <c r="VF95" s="41"/>
      <c r="VG95" s="41"/>
      <c r="VH95" s="41"/>
      <c r="VI95" s="41"/>
      <c r="VJ95" s="41"/>
      <c r="VK95" s="41"/>
      <c r="VL95" s="41"/>
      <c r="VM95" s="41"/>
      <c r="VN95" s="41"/>
      <c r="VO95" s="41"/>
      <c r="VP95" s="41"/>
      <c r="VQ95" s="41"/>
      <c r="VR95" s="41"/>
      <c r="VS95" s="41"/>
      <c r="VT95" s="41"/>
      <c r="VU95" s="41"/>
      <c r="VV95" s="41"/>
      <c r="VW95" s="41"/>
      <c r="VX95" s="41"/>
      <c r="VY95" s="41"/>
      <c r="VZ95" s="41"/>
      <c r="WA95" s="41"/>
      <c r="WB95" s="41"/>
      <c r="WC95" s="41"/>
      <c r="WD95" s="41"/>
      <c r="WE95" s="41"/>
      <c r="WF95" s="41"/>
      <c r="WG95" s="41"/>
      <c r="WH95" s="41"/>
      <c r="WI95" s="41"/>
      <c r="WJ95" s="41"/>
      <c r="WK95" s="41"/>
      <c r="WL95" s="41"/>
      <c r="WM95" s="41"/>
      <c r="WN95" s="41"/>
      <c r="WO95" s="41"/>
      <c r="WP95" s="41"/>
      <c r="WQ95" s="41"/>
      <c r="WR95" s="41"/>
      <c r="WS95" s="41"/>
      <c r="WT95" s="41"/>
      <c r="WU95" s="41"/>
      <c r="WV95" s="41"/>
      <c r="WW95" s="41"/>
      <c r="WX95" s="41"/>
      <c r="WY95" s="41"/>
      <c r="WZ95" s="41"/>
      <c r="XA95" s="41"/>
      <c r="XB95" s="41"/>
      <c r="XC95" s="41"/>
      <c r="XD95" s="41"/>
      <c r="XE95" s="41"/>
      <c r="XF95" s="41"/>
      <c r="XG95" s="41"/>
      <c r="XH95" s="41"/>
      <c r="XI95" s="41"/>
      <c r="XJ95" s="41"/>
      <c r="XK95" s="41"/>
      <c r="XL95" s="41"/>
      <c r="XM95" s="41"/>
      <c r="XN95" s="41"/>
      <c r="XO95" s="41"/>
      <c r="XP95" s="41"/>
      <c r="XQ95" s="41"/>
      <c r="XR95" s="41"/>
      <c r="XS95" s="41"/>
      <c r="XT95" s="41"/>
      <c r="XU95" s="41"/>
      <c r="XV95" s="41"/>
      <c r="XW95" s="41"/>
      <c r="XX95" s="41"/>
      <c r="XY95" s="41"/>
      <c r="XZ95" s="41"/>
      <c r="YA95" s="41"/>
      <c r="YB95" s="41"/>
      <c r="YC95" s="41"/>
      <c r="YD95" s="41"/>
      <c r="YE95" s="41"/>
      <c r="YF95" s="41"/>
      <c r="YG95" s="41"/>
      <c r="YH95" s="41"/>
      <c r="YI95" s="41"/>
      <c r="YJ95" s="41"/>
      <c r="YK95" s="41"/>
      <c r="YL95" s="41"/>
      <c r="YM95" s="41"/>
      <c r="YN95" s="41"/>
      <c r="YO95" s="41"/>
      <c r="YP95" s="41"/>
      <c r="YQ95" s="41"/>
      <c r="YR95" s="41"/>
      <c r="YS95" s="41"/>
      <c r="YT95" s="41"/>
      <c r="YU95" s="41"/>
      <c r="YV95" s="41"/>
      <c r="YW95" s="41"/>
      <c r="YX95" s="41"/>
      <c r="YY95" s="41"/>
      <c r="YZ95" s="41"/>
      <c r="ZA95" s="41"/>
      <c r="ZB95" s="41"/>
      <c r="ZC95" s="41"/>
      <c r="ZD95" s="41"/>
      <c r="ZE95" s="41"/>
      <c r="ZF95" s="41"/>
      <c r="ZG95" s="41"/>
      <c r="ZH95" s="41"/>
      <c r="ZI95" s="41"/>
      <c r="ZJ95" s="41"/>
      <c r="ZK95" s="41"/>
      <c r="ZL95" s="41"/>
      <c r="ZM95" s="41"/>
      <c r="ZN95" s="41"/>
      <c r="ZO95" s="41"/>
      <c r="ZP95" s="41"/>
      <c r="ZQ95" s="41"/>
      <c r="ZR95" s="41"/>
      <c r="ZS95" s="41"/>
      <c r="ZT95" s="41"/>
      <c r="ZU95" s="41"/>
      <c r="ZV95" s="41"/>
      <c r="ZW95" s="41"/>
      <c r="ZX95" s="41"/>
      <c r="ZY95" s="41"/>
      <c r="ZZ95" s="41"/>
      <c r="AAA95" s="41"/>
      <c r="AAB95" s="41"/>
      <c r="AAC95" s="41"/>
      <c r="AAD95" s="41"/>
      <c r="AAE95" s="41"/>
      <c r="AAF95" s="41"/>
      <c r="AAG95" s="41"/>
      <c r="AAH95" s="41"/>
      <c r="AAI95" s="41"/>
      <c r="AAJ95" s="41"/>
      <c r="AAK95" s="41"/>
      <c r="AAL95" s="41"/>
      <c r="AAM95" s="41"/>
      <c r="AAN95" s="41"/>
      <c r="AAO95" s="41"/>
      <c r="AAP95" s="41"/>
      <c r="AAQ95" s="41"/>
      <c r="AAR95" s="41"/>
      <c r="AAS95" s="41"/>
      <c r="AAT95" s="41"/>
      <c r="AAU95" s="41"/>
      <c r="AAV95" s="41"/>
      <c r="AAW95" s="41"/>
      <c r="AAX95" s="41"/>
      <c r="AAY95" s="41"/>
      <c r="AAZ95" s="41"/>
      <c r="ABA95" s="41"/>
      <c r="ABB95" s="41"/>
      <c r="ABC95" s="41"/>
      <c r="ABD95" s="41"/>
      <c r="ABE95" s="41"/>
      <c r="ABF95" s="41"/>
      <c r="ABG95" s="41"/>
      <c r="ABH95" s="41"/>
      <c r="ABI95" s="41"/>
      <c r="ABJ95" s="41"/>
      <c r="ABK95" s="41"/>
      <c r="ABL95" s="41"/>
      <c r="ABM95" s="41"/>
      <c r="ABN95" s="41"/>
      <c r="ABO95" s="41"/>
      <c r="ABP95" s="41"/>
      <c r="ABQ95" s="41"/>
      <c r="ABR95" s="41"/>
      <c r="ABS95" s="41"/>
      <c r="ABT95" s="41"/>
      <c r="ABU95" s="41"/>
      <c r="ABV95" s="41"/>
      <c r="ABW95" s="41"/>
      <c r="ABX95" s="41"/>
      <c r="ABY95" s="41"/>
      <c r="ABZ95" s="41"/>
      <c r="ACA95" s="41"/>
      <c r="ACB95" s="41"/>
      <c r="ACC95" s="41"/>
      <c r="ACD95" s="41"/>
      <c r="ACE95" s="41"/>
      <c r="ACF95" s="41"/>
      <c r="ACG95" s="41"/>
      <c r="ACH95" s="41"/>
      <c r="ACI95" s="41"/>
      <c r="ACJ95" s="41"/>
      <c r="ACK95" s="41"/>
      <c r="ACL95" s="41"/>
      <c r="ACM95" s="41"/>
      <c r="ACN95" s="41"/>
      <c r="ACO95" s="41"/>
      <c r="ACP95" s="41"/>
      <c r="ACQ95" s="41"/>
      <c r="ACR95" s="41"/>
      <c r="ACS95" s="41"/>
      <c r="ACT95" s="41"/>
      <c r="ACU95" s="41"/>
      <c r="ACV95" s="41"/>
      <c r="ACW95" s="41"/>
      <c r="ACX95" s="41"/>
      <c r="ACY95" s="41"/>
      <c r="ACZ95" s="41"/>
      <c r="ADA95" s="41"/>
      <c r="ADB95" s="41"/>
      <c r="ADC95" s="41"/>
      <c r="ADD95" s="41"/>
      <c r="ADE95" s="41"/>
      <c r="ADF95" s="41"/>
      <c r="ADG95" s="41"/>
      <c r="ADH95" s="41"/>
      <c r="ADI95" s="41"/>
      <c r="ADJ95" s="41"/>
      <c r="ADK95" s="41"/>
      <c r="ADL95" s="41"/>
      <c r="ADM95" s="41"/>
      <c r="ADN95" s="41"/>
      <c r="ADO95" s="41"/>
      <c r="ADP95" s="41"/>
      <c r="ADQ95" s="41"/>
      <c r="ADR95" s="41"/>
      <c r="ADS95" s="41"/>
      <c r="ADT95" s="41"/>
      <c r="ADU95" s="41"/>
      <c r="ADV95" s="41"/>
      <c r="ADW95" s="41"/>
      <c r="ADX95" s="41"/>
      <c r="ADY95" s="41"/>
      <c r="ADZ95" s="41"/>
      <c r="AEA95" s="41"/>
      <c r="AEB95" s="41"/>
      <c r="AEC95" s="41"/>
      <c r="AED95" s="41"/>
      <c r="AEE95" s="41"/>
      <c r="AEF95" s="41"/>
      <c r="AEG95" s="41"/>
      <c r="AEH95" s="41"/>
      <c r="AEI95" s="41"/>
      <c r="AEJ95" s="41"/>
      <c r="AEK95" s="41"/>
      <c r="AEL95" s="41"/>
      <c r="AEM95" s="41"/>
      <c r="AEN95" s="41"/>
      <c r="AEO95" s="41"/>
      <c r="AEP95" s="41"/>
      <c r="AEQ95" s="41"/>
      <c r="AER95" s="41"/>
      <c r="AES95" s="41"/>
      <c r="AET95" s="41"/>
      <c r="AEU95" s="41"/>
      <c r="AEV95" s="41"/>
      <c r="AEW95" s="41"/>
      <c r="AEX95" s="41"/>
      <c r="AEY95" s="41"/>
      <c r="AEZ95" s="41"/>
      <c r="AFA95" s="41"/>
      <c r="AFB95" s="41"/>
      <c r="AFC95" s="41"/>
      <c r="AFD95" s="41"/>
      <c r="AFE95" s="41"/>
      <c r="AFF95" s="41"/>
      <c r="AFG95" s="41"/>
      <c r="AFH95" s="41"/>
      <c r="AFI95" s="41"/>
      <c r="AFJ95" s="41"/>
      <c r="AFK95" s="41"/>
      <c r="AFL95" s="41"/>
      <c r="AFM95" s="41"/>
      <c r="AFN95" s="41"/>
      <c r="AFO95" s="41"/>
      <c r="AFP95" s="41"/>
      <c r="AFQ95" s="41"/>
      <c r="AFR95" s="41"/>
      <c r="AFS95" s="41"/>
      <c r="AFT95" s="41"/>
      <c r="AFU95" s="41"/>
      <c r="AFV95" s="41"/>
      <c r="AFW95" s="41"/>
      <c r="AFX95" s="41"/>
      <c r="AFY95" s="41"/>
      <c r="AFZ95" s="41"/>
      <c r="AGA95" s="41"/>
      <c r="AGB95" s="41"/>
      <c r="AGC95" s="41"/>
      <c r="AGD95" s="41"/>
      <c r="AGE95" s="41"/>
      <c r="AGF95" s="41"/>
      <c r="AGG95" s="41"/>
      <c r="AGH95" s="41"/>
      <c r="AGI95" s="41"/>
      <c r="AGJ95" s="41"/>
      <c r="AGK95" s="41"/>
      <c r="AGL95" s="41"/>
      <c r="AGM95" s="41"/>
      <c r="AGN95" s="41"/>
      <c r="AGO95" s="41"/>
      <c r="AGP95" s="41"/>
      <c r="AGQ95" s="41"/>
      <c r="AGR95" s="41"/>
      <c r="AGS95" s="41"/>
      <c r="AGT95" s="41"/>
      <c r="AGU95" s="41"/>
      <c r="AGV95" s="41"/>
      <c r="AGW95" s="41"/>
      <c r="AGX95" s="41"/>
      <c r="AGY95" s="41"/>
      <c r="AGZ95" s="41"/>
      <c r="AHA95" s="41"/>
      <c r="AHB95" s="41"/>
      <c r="AHC95" s="41"/>
      <c r="AHD95" s="41"/>
      <c r="AHE95" s="41"/>
      <c r="AHF95" s="41"/>
      <c r="AHG95" s="41"/>
      <c r="AHH95" s="41"/>
      <c r="AHI95" s="41"/>
      <c r="AHJ95" s="41"/>
      <c r="AHK95" s="41"/>
      <c r="AHL95" s="41"/>
      <c r="AHM95" s="41"/>
      <c r="AHN95" s="41"/>
      <c r="AHO95" s="41"/>
      <c r="AHP95" s="41"/>
      <c r="AHQ95" s="41"/>
      <c r="AHR95" s="41"/>
      <c r="AHS95" s="41"/>
      <c r="AHT95" s="41"/>
      <c r="AHU95" s="41"/>
      <c r="AHV95" s="41"/>
      <c r="AHW95" s="41"/>
      <c r="AHX95" s="41"/>
      <c r="AHY95" s="41"/>
      <c r="AHZ95" s="41"/>
      <c r="AIA95" s="41"/>
      <c r="AIB95" s="41"/>
      <c r="AIC95" s="41"/>
      <c r="AID95" s="41"/>
      <c r="AIE95" s="41"/>
      <c r="AIF95" s="41"/>
      <c r="AIG95" s="41"/>
      <c r="AIH95" s="41"/>
      <c r="AII95" s="41"/>
      <c r="AIJ95" s="41"/>
      <c r="AIK95" s="41"/>
      <c r="AIL95" s="41"/>
      <c r="AIM95" s="41"/>
      <c r="AIN95" s="41"/>
      <c r="AIO95" s="41"/>
      <c r="AIP95" s="41"/>
      <c r="AIQ95" s="41"/>
      <c r="AIR95" s="41"/>
      <c r="AIS95" s="41"/>
      <c r="AIT95" s="41"/>
      <c r="AIU95" s="41"/>
      <c r="AIV95" s="41"/>
      <c r="AIW95" s="41"/>
      <c r="AIX95" s="41"/>
      <c r="AIY95" s="41"/>
      <c r="AIZ95" s="41"/>
      <c r="AJA95" s="41"/>
      <c r="AJB95" s="41"/>
      <c r="AJC95" s="41"/>
      <c r="AJD95" s="41"/>
      <c r="AJE95" s="41"/>
      <c r="AJF95" s="41"/>
      <c r="AJG95" s="41"/>
      <c r="AJH95" s="41"/>
      <c r="AJI95" s="41"/>
      <c r="AJJ95" s="41"/>
      <c r="AJK95" s="41"/>
      <c r="AJL95" s="41"/>
      <c r="AJM95" s="41"/>
      <c r="AJN95" s="41"/>
      <c r="AJO95" s="41"/>
      <c r="AJP95" s="41"/>
      <c r="AJQ95" s="41"/>
      <c r="AJR95" s="41"/>
      <c r="AJS95" s="41"/>
      <c r="AJT95" s="41"/>
      <c r="AJU95" s="41"/>
      <c r="AJV95" s="41"/>
      <c r="AJW95" s="41"/>
      <c r="AJX95" s="41"/>
      <c r="AJY95" s="41"/>
      <c r="AJZ95" s="41"/>
      <c r="AKA95" s="41"/>
      <c r="AKB95" s="41"/>
      <c r="AKC95" s="41"/>
      <c r="AKD95" s="41"/>
      <c r="AKE95" s="41"/>
      <c r="AKF95" s="41"/>
      <c r="AKG95" s="41"/>
      <c r="AKH95" s="41"/>
      <c r="AKI95" s="41"/>
      <c r="AKJ95" s="41"/>
      <c r="AKK95" s="41"/>
      <c r="AKL95" s="41"/>
      <c r="AKM95" s="41"/>
      <c r="AKN95" s="41"/>
      <c r="AKO95" s="41"/>
      <c r="AKP95" s="41"/>
      <c r="AKQ95" s="41"/>
      <c r="AKR95" s="41"/>
      <c r="AKS95" s="41"/>
      <c r="AKT95" s="41"/>
      <c r="AKU95" s="41"/>
      <c r="AKV95" s="41"/>
      <c r="AKW95" s="41"/>
      <c r="AKX95" s="41"/>
      <c r="AKY95" s="41"/>
      <c r="AKZ95" s="41"/>
      <c r="ALA95" s="41"/>
      <c r="ALB95" s="41"/>
      <c r="ALC95" s="41"/>
      <c r="ALD95" s="41"/>
      <c r="ALE95" s="41"/>
      <c r="ALF95" s="41"/>
      <c r="ALG95" s="41"/>
      <c r="ALH95" s="41"/>
      <c r="ALI95" s="41"/>
      <c r="ALJ95" s="41"/>
      <c r="ALK95" s="41"/>
      <c r="ALL95" s="41"/>
      <c r="ALM95" s="41"/>
      <c r="ALN95" s="41"/>
      <c r="ALO95" s="41"/>
      <c r="ALP95" s="41"/>
      <c r="ALQ95" s="41"/>
      <c r="ALR95" s="41"/>
      <c r="ALS95" s="41"/>
      <c r="ALT95" s="41"/>
      <c r="ALU95" s="41"/>
      <c r="ALV95" s="41"/>
      <c r="ALW95" s="41"/>
      <c r="ALX95" s="41"/>
      <c r="ALY95" s="41"/>
      <c r="ALZ95" s="41"/>
      <c r="AMA95" s="41"/>
      <c r="AMB95" s="41"/>
      <c r="AMC95" s="41"/>
      <c r="AMD95" s="41"/>
      <c r="AME95" s="41"/>
      <c r="AMF95" s="41"/>
      <c r="AMG95" s="41"/>
      <c r="AMH95" s="41"/>
      <c r="AMI95" s="41"/>
      <c r="AMJ95" s="41"/>
      <c r="AMK95" s="41"/>
      <c r="AML95" s="41"/>
      <c r="AMM95" s="41"/>
      <c r="AMN95" s="41"/>
      <c r="AMO95" s="41"/>
      <c r="AMP95" s="41"/>
      <c r="AMQ95" s="41"/>
      <c r="AMR95" s="41"/>
      <c r="AMS95" s="41"/>
      <c r="AMT95" s="41"/>
      <c r="AMU95" s="41"/>
      <c r="AMV95" s="41"/>
      <c r="AMW95" s="41"/>
      <c r="AMX95" s="41"/>
      <c r="AMY95" s="41"/>
      <c r="AMZ95" s="41"/>
      <c r="ANA95" s="41"/>
      <c r="ANB95" s="41"/>
      <c r="ANC95" s="41"/>
      <c r="AND95" s="41"/>
      <c r="ANE95" s="41"/>
      <c r="ANF95" s="41"/>
      <c r="ANG95" s="41"/>
      <c r="ANH95" s="41"/>
      <c r="ANI95" s="41"/>
      <c r="ANJ95" s="41"/>
      <c r="ANK95" s="41"/>
      <c r="ANL95" s="41"/>
      <c r="ANM95" s="41"/>
      <c r="ANN95" s="41"/>
      <c r="ANO95" s="41"/>
      <c r="ANP95" s="41"/>
      <c r="ANQ95" s="41"/>
      <c r="ANR95" s="41"/>
      <c r="ANS95" s="41"/>
      <c r="ANT95" s="41"/>
      <c r="ANU95" s="41"/>
      <c r="ANV95" s="41"/>
      <c r="ANW95" s="41"/>
      <c r="ANX95" s="41"/>
      <c r="ANY95" s="41"/>
      <c r="ANZ95" s="41"/>
      <c r="AOA95" s="41"/>
      <c r="AOB95" s="41"/>
      <c r="AOC95" s="41"/>
      <c r="AOD95" s="41"/>
      <c r="AOE95" s="41"/>
      <c r="AOF95" s="41"/>
      <c r="AOG95" s="41"/>
      <c r="AOH95" s="41"/>
      <c r="AOI95" s="41"/>
      <c r="AOJ95" s="41"/>
      <c r="AOK95" s="41"/>
      <c r="AOL95" s="41"/>
      <c r="AOM95" s="41"/>
      <c r="AON95" s="41"/>
      <c r="AOO95" s="41"/>
      <c r="AOP95" s="41"/>
      <c r="AOQ95" s="41"/>
      <c r="AOR95" s="41"/>
      <c r="AOS95" s="41"/>
      <c r="AOT95" s="41"/>
      <c r="AOU95" s="41"/>
      <c r="AOV95" s="41"/>
      <c r="AOW95" s="41"/>
      <c r="AOX95" s="41"/>
      <c r="AOY95" s="41"/>
      <c r="AOZ95" s="41"/>
      <c r="APA95" s="41"/>
      <c r="APB95" s="41"/>
      <c r="APC95" s="41"/>
      <c r="APD95" s="41"/>
      <c r="APE95" s="41"/>
      <c r="APF95" s="41"/>
      <c r="APG95" s="41"/>
      <c r="APH95" s="41"/>
      <c r="API95" s="41"/>
      <c r="APJ95" s="41"/>
      <c r="APK95" s="41"/>
      <c r="APL95" s="41"/>
      <c r="APM95" s="41"/>
      <c r="APN95" s="41"/>
      <c r="APO95" s="41"/>
      <c r="APP95" s="41"/>
      <c r="APQ95" s="41"/>
      <c r="APR95" s="41"/>
      <c r="APS95" s="41"/>
      <c r="APT95" s="41"/>
      <c r="APU95" s="41"/>
      <c r="APV95" s="41"/>
      <c r="APW95" s="41"/>
      <c r="APX95" s="41"/>
      <c r="APY95" s="41"/>
      <c r="APZ95" s="41"/>
      <c r="AQA95" s="41"/>
      <c r="AQB95" s="41"/>
      <c r="AQC95" s="41"/>
      <c r="AQD95" s="41"/>
      <c r="AQE95" s="41"/>
      <c r="AQF95" s="41"/>
      <c r="AQG95" s="41"/>
      <c r="AQH95" s="41"/>
      <c r="AQI95" s="41"/>
      <c r="AQJ95" s="41"/>
      <c r="AQK95" s="41"/>
      <c r="AQL95" s="41"/>
      <c r="AQM95" s="41"/>
      <c r="AQN95" s="41"/>
      <c r="AQO95" s="41"/>
      <c r="AQP95" s="41"/>
      <c r="AQQ95" s="41"/>
      <c r="AQR95" s="41"/>
      <c r="AQS95" s="41"/>
      <c r="AQT95" s="41"/>
      <c r="AQU95" s="41"/>
      <c r="AQV95" s="41"/>
      <c r="AQW95" s="41"/>
      <c r="AQX95" s="41"/>
      <c r="AQY95" s="41"/>
      <c r="AQZ95" s="41"/>
      <c r="ARA95" s="41"/>
      <c r="ARB95" s="41"/>
      <c r="ARC95" s="41"/>
      <c r="ARD95" s="41"/>
      <c r="ARE95" s="41"/>
      <c r="ARF95" s="41"/>
      <c r="ARG95" s="41"/>
      <c r="ARH95" s="41"/>
      <c r="ARI95" s="41"/>
      <c r="ARJ95" s="41"/>
      <c r="ARK95" s="41"/>
      <c r="ARL95" s="41"/>
      <c r="ARM95" s="41"/>
      <c r="ARN95" s="41"/>
      <c r="ARO95" s="41"/>
      <c r="ARP95" s="41"/>
      <c r="ARQ95" s="41"/>
      <c r="ARR95" s="41"/>
      <c r="ARS95" s="41"/>
      <c r="ART95" s="41"/>
      <c r="ARU95" s="41"/>
      <c r="ARV95" s="41"/>
      <c r="ARW95" s="41"/>
      <c r="ARX95" s="41"/>
      <c r="ARY95" s="41"/>
      <c r="ARZ95" s="41"/>
      <c r="ASA95" s="41"/>
      <c r="ASB95" s="41"/>
      <c r="ASC95" s="41"/>
      <c r="ASD95" s="41"/>
      <c r="ASE95" s="41"/>
      <c r="ASF95" s="41"/>
      <c r="ASG95" s="41"/>
      <c r="ASH95" s="41"/>
      <c r="ASI95" s="41"/>
      <c r="ASJ95" s="41"/>
      <c r="ASK95" s="41"/>
      <c r="ASL95" s="41"/>
      <c r="ASM95" s="41"/>
      <c r="ASN95" s="41"/>
      <c r="ASO95" s="41"/>
      <c r="ASP95" s="41"/>
      <c r="ASQ95" s="41"/>
      <c r="ASR95" s="41"/>
      <c r="ASS95" s="41"/>
      <c r="AST95" s="41"/>
      <c r="ASU95" s="41"/>
      <c r="ASV95" s="41"/>
      <c r="ASW95" s="41"/>
      <c r="ASX95" s="41"/>
      <c r="ASY95" s="41"/>
      <c r="ASZ95" s="41"/>
      <c r="ATA95" s="41"/>
      <c r="ATB95" s="41"/>
      <c r="ATC95" s="41"/>
      <c r="ATD95" s="41"/>
      <c r="ATE95" s="41"/>
      <c r="ATF95" s="41"/>
      <c r="ATG95" s="41"/>
      <c r="ATH95" s="41"/>
      <c r="ATI95" s="41"/>
      <c r="ATJ95" s="41"/>
      <c r="ATK95" s="41"/>
      <c r="ATL95" s="41"/>
      <c r="ATM95" s="41"/>
      <c r="ATN95" s="41"/>
      <c r="ATO95" s="41"/>
      <c r="ATP95" s="41"/>
      <c r="ATQ95" s="41"/>
      <c r="ATR95" s="41"/>
      <c r="ATS95" s="41"/>
      <c r="ATT95" s="41"/>
      <c r="ATU95" s="41"/>
      <c r="ATV95" s="41"/>
      <c r="ATW95" s="41"/>
      <c r="ATX95" s="41"/>
      <c r="ATY95" s="41"/>
      <c r="ATZ95" s="41"/>
      <c r="AUA95" s="41"/>
      <c r="AUB95" s="41"/>
      <c r="AUC95" s="41"/>
      <c r="AUD95" s="41"/>
      <c r="AUE95" s="41"/>
      <c r="AUF95" s="41"/>
      <c r="AUG95" s="41"/>
      <c r="AUH95" s="41"/>
      <c r="AUI95" s="41"/>
      <c r="AUJ95" s="41"/>
      <c r="AUK95" s="41"/>
      <c r="AUL95" s="41"/>
      <c r="AUM95" s="41"/>
      <c r="AUN95" s="41"/>
      <c r="AUO95" s="41"/>
      <c r="AUP95" s="41"/>
      <c r="AUQ95" s="41"/>
      <c r="AUR95" s="41"/>
      <c r="AUS95" s="41"/>
      <c r="AUT95" s="41"/>
      <c r="AUU95" s="41"/>
      <c r="AUV95" s="41"/>
      <c r="AUW95" s="41"/>
      <c r="AUX95" s="41"/>
      <c r="AUY95" s="41"/>
      <c r="AUZ95" s="41"/>
      <c r="AVA95" s="41"/>
      <c r="AVB95" s="41"/>
      <c r="AVC95" s="41"/>
      <c r="AVD95" s="41"/>
      <c r="AVE95" s="41"/>
      <c r="AVF95" s="41"/>
      <c r="AVG95" s="41"/>
      <c r="AVH95" s="41"/>
      <c r="AVI95" s="41"/>
      <c r="AVJ95" s="41"/>
      <c r="AVK95" s="41"/>
      <c r="AVL95" s="41"/>
      <c r="AVM95" s="41"/>
      <c r="AVN95" s="41"/>
      <c r="AVO95" s="41"/>
      <c r="AVP95" s="41"/>
      <c r="AVQ95" s="41"/>
      <c r="AVR95" s="41"/>
      <c r="AVS95" s="41"/>
      <c r="AVT95" s="41"/>
      <c r="AVU95" s="41"/>
      <c r="AVV95" s="41"/>
      <c r="AVW95" s="41"/>
      <c r="AVX95" s="41"/>
      <c r="AVY95" s="41"/>
      <c r="AVZ95" s="41"/>
      <c r="AWA95" s="41"/>
      <c r="AWB95" s="41"/>
      <c r="AWC95" s="41"/>
      <c r="AWD95" s="41"/>
      <c r="AWE95" s="41"/>
      <c r="AWF95" s="41"/>
      <c r="AWG95" s="41"/>
      <c r="AWH95" s="41"/>
      <c r="AWI95" s="41"/>
      <c r="AWJ95" s="41"/>
      <c r="AWK95" s="41"/>
      <c r="AWL95" s="41"/>
      <c r="AWM95" s="41"/>
      <c r="AWN95" s="41"/>
      <c r="AWO95" s="41"/>
      <c r="AWP95" s="41"/>
      <c r="AWQ95" s="41"/>
      <c r="AWR95" s="41"/>
      <c r="AWS95" s="41"/>
      <c r="AWT95" s="41"/>
      <c r="AWU95" s="41"/>
      <c r="AWV95" s="41"/>
      <c r="AWW95" s="41"/>
      <c r="AWX95" s="41"/>
      <c r="AWY95" s="41"/>
      <c r="AWZ95" s="41"/>
      <c r="AXA95" s="41"/>
      <c r="AXB95" s="41"/>
      <c r="AXC95" s="41"/>
      <c r="AXD95" s="41"/>
      <c r="AXE95" s="41"/>
      <c r="AXF95" s="41"/>
      <c r="AXG95" s="41"/>
      <c r="AXH95" s="41"/>
      <c r="AXI95" s="41"/>
      <c r="AXJ95" s="41"/>
      <c r="AXK95" s="41"/>
      <c r="AXL95" s="41"/>
      <c r="AXM95" s="41"/>
      <c r="AXN95" s="41"/>
      <c r="AXO95" s="41"/>
      <c r="AXP95" s="41"/>
      <c r="AXQ95" s="41"/>
      <c r="AXR95" s="41"/>
      <c r="AXS95" s="41"/>
      <c r="AXT95" s="41"/>
      <c r="AXU95" s="41"/>
      <c r="AXV95" s="41"/>
      <c r="AXW95" s="41"/>
      <c r="AXX95" s="41"/>
      <c r="AXY95" s="41"/>
      <c r="AXZ95" s="41"/>
      <c r="AYA95" s="41"/>
      <c r="AYB95" s="41"/>
      <c r="AYC95" s="41"/>
      <c r="AYD95" s="41"/>
      <c r="AYE95" s="41"/>
      <c r="AYF95" s="41"/>
      <c r="AYG95" s="41"/>
      <c r="AYH95" s="41"/>
      <c r="AYI95" s="41"/>
      <c r="AYJ95" s="41"/>
      <c r="AYK95" s="41"/>
      <c r="AYL95" s="41"/>
      <c r="AYM95" s="41"/>
      <c r="AYN95" s="41"/>
      <c r="AYO95" s="41"/>
      <c r="AYP95" s="41"/>
      <c r="AYQ95" s="41"/>
      <c r="AYR95" s="41"/>
      <c r="AYS95" s="41"/>
      <c r="AYT95" s="41"/>
      <c r="AYU95" s="41"/>
      <c r="AYV95" s="41"/>
      <c r="AYW95" s="41"/>
      <c r="AYX95" s="41"/>
      <c r="AYY95" s="41"/>
      <c r="AYZ95" s="41"/>
      <c r="AZA95" s="41"/>
      <c r="AZB95" s="41"/>
      <c r="AZC95" s="41"/>
      <c r="AZD95" s="41"/>
      <c r="AZE95" s="41"/>
      <c r="AZF95" s="41"/>
      <c r="AZG95" s="41"/>
      <c r="AZH95" s="41"/>
      <c r="AZI95" s="41"/>
      <c r="AZJ95" s="41"/>
      <c r="AZK95" s="41"/>
      <c r="AZL95" s="41"/>
      <c r="AZM95" s="41"/>
      <c r="AZN95" s="41"/>
      <c r="AZO95" s="41"/>
      <c r="AZP95" s="41"/>
      <c r="AZQ95" s="41"/>
      <c r="AZR95" s="41"/>
      <c r="AZS95" s="41"/>
      <c r="AZT95" s="41"/>
      <c r="AZU95" s="41"/>
      <c r="AZV95" s="41"/>
      <c r="AZW95" s="41"/>
      <c r="AZX95" s="41"/>
      <c r="AZY95" s="41"/>
      <c r="AZZ95" s="41"/>
      <c r="BAA95" s="41"/>
      <c r="BAB95" s="41"/>
      <c r="BAC95" s="41"/>
      <c r="BAD95" s="41"/>
      <c r="BAE95" s="41"/>
      <c r="BAF95" s="41"/>
      <c r="BAG95" s="41"/>
      <c r="BAH95" s="41"/>
      <c r="BAI95" s="41"/>
      <c r="BAJ95" s="41"/>
      <c r="BAK95" s="41"/>
      <c r="BAL95" s="41"/>
      <c r="BAM95" s="41"/>
      <c r="BAN95" s="41"/>
      <c r="BAO95" s="41"/>
      <c r="BAP95" s="41"/>
      <c r="BAQ95" s="41"/>
      <c r="BAR95" s="41"/>
      <c r="BAS95" s="41"/>
      <c r="BAT95" s="41"/>
      <c r="BAU95" s="41"/>
      <c r="BAV95" s="41"/>
      <c r="BAW95" s="41"/>
      <c r="BAX95" s="41"/>
      <c r="BAY95" s="41"/>
      <c r="BAZ95" s="41"/>
      <c r="BBA95" s="41"/>
      <c r="BBB95" s="41"/>
      <c r="BBC95" s="41"/>
      <c r="BBD95" s="41"/>
      <c r="BBE95" s="41"/>
      <c r="BBF95" s="41"/>
      <c r="BBG95" s="41"/>
      <c r="BBH95" s="41"/>
      <c r="BBI95" s="41"/>
      <c r="BBJ95" s="41"/>
      <c r="BBK95" s="41"/>
      <c r="BBL95" s="41"/>
      <c r="BBM95" s="41"/>
      <c r="BBN95" s="41"/>
      <c r="BBO95" s="41"/>
      <c r="BBP95" s="41"/>
      <c r="BBQ95" s="41"/>
      <c r="BBR95" s="41"/>
      <c r="BBS95" s="41"/>
      <c r="BBT95" s="41"/>
      <c r="BBU95" s="41"/>
      <c r="BBV95" s="41"/>
      <c r="BBW95" s="41"/>
      <c r="BBX95" s="41"/>
      <c r="BBY95" s="41"/>
      <c r="BBZ95" s="41"/>
      <c r="BCA95" s="41"/>
      <c r="BCB95" s="41"/>
      <c r="BCC95" s="41"/>
      <c r="BCD95" s="41"/>
      <c r="BCE95" s="41"/>
      <c r="BCF95" s="41"/>
      <c r="BCG95" s="41"/>
      <c r="BCH95" s="41"/>
      <c r="BCI95" s="41"/>
      <c r="BCJ95" s="41"/>
      <c r="BCK95" s="41"/>
      <c r="BCL95" s="41"/>
      <c r="BCM95" s="41"/>
      <c r="BCN95" s="41"/>
      <c r="BCO95" s="41"/>
      <c r="BCP95" s="41"/>
      <c r="BCQ95" s="41"/>
      <c r="BCR95" s="41"/>
      <c r="BCS95" s="41"/>
      <c r="BCT95" s="41"/>
      <c r="BCU95" s="41"/>
      <c r="BCV95" s="41"/>
      <c r="BCW95" s="41"/>
      <c r="BCX95" s="41"/>
      <c r="BCY95" s="41"/>
      <c r="BCZ95" s="41"/>
      <c r="BDA95" s="41"/>
      <c r="BDB95" s="41"/>
      <c r="BDC95" s="41"/>
      <c r="BDD95" s="41"/>
      <c r="BDE95" s="41"/>
      <c r="BDF95" s="41"/>
      <c r="BDG95" s="41"/>
      <c r="BDH95" s="41"/>
      <c r="BDI95" s="41"/>
      <c r="BDJ95" s="41"/>
      <c r="BDK95" s="41"/>
      <c r="BDL95" s="41"/>
      <c r="BDM95" s="41"/>
      <c r="BDN95" s="41"/>
      <c r="BDO95" s="41"/>
      <c r="BDP95" s="41"/>
      <c r="BDQ95" s="41"/>
      <c r="BDR95" s="41"/>
      <c r="BDS95" s="41"/>
      <c r="BDT95" s="41"/>
      <c r="BDU95" s="41"/>
      <c r="BDV95" s="41"/>
      <c r="BDW95" s="41"/>
      <c r="BDX95" s="41"/>
      <c r="BDY95" s="41"/>
      <c r="BDZ95" s="41"/>
      <c r="BEA95" s="41"/>
      <c r="BEB95" s="41"/>
      <c r="BEC95" s="41"/>
      <c r="BED95" s="41"/>
      <c r="BEE95" s="41"/>
      <c r="BEF95" s="41"/>
      <c r="BEG95" s="41"/>
      <c r="BEH95" s="41"/>
      <c r="BEI95" s="41"/>
      <c r="BEJ95" s="41"/>
      <c r="BEK95" s="41"/>
      <c r="BEL95" s="41"/>
      <c r="BEM95" s="41"/>
      <c r="BEN95" s="41"/>
      <c r="BEO95" s="41"/>
      <c r="BEP95" s="41"/>
      <c r="BEQ95" s="41"/>
      <c r="BER95" s="41"/>
      <c r="BES95" s="41"/>
      <c r="BET95" s="41"/>
      <c r="BEU95" s="41"/>
      <c r="BEV95" s="41"/>
      <c r="BEW95" s="41"/>
      <c r="BEX95" s="41"/>
      <c r="BEY95" s="41"/>
      <c r="BEZ95" s="41"/>
      <c r="BFA95" s="41"/>
      <c r="BFB95" s="41"/>
      <c r="BFC95" s="41"/>
      <c r="BFD95" s="41"/>
      <c r="BFE95" s="41"/>
      <c r="BFF95" s="41"/>
      <c r="BFG95" s="41"/>
      <c r="BFH95" s="41"/>
      <c r="BFI95" s="41"/>
      <c r="BFJ95" s="41"/>
      <c r="BFK95" s="41"/>
      <c r="BFL95" s="41"/>
      <c r="BFM95" s="41"/>
      <c r="BFN95" s="41"/>
      <c r="BFO95" s="41"/>
      <c r="BFP95" s="41"/>
      <c r="BFQ95" s="41"/>
      <c r="BFR95" s="41"/>
      <c r="BFS95" s="41"/>
      <c r="BFT95" s="41"/>
      <c r="BFU95" s="41"/>
      <c r="BFV95" s="41"/>
      <c r="BFW95" s="41"/>
      <c r="BFX95" s="41"/>
      <c r="BFY95" s="41"/>
      <c r="BFZ95" s="41"/>
      <c r="BGA95" s="41"/>
      <c r="BGB95" s="41"/>
      <c r="BGC95" s="41"/>
      <c r="BGD95" s="41"/>
      <c r="BGE95" s="41"/>
      <c r="BGF95" s="41"/>
      <c r="BGG95" s="41"/>
      <c r="BGH95" s="41"/>
      <c r="BGI95" s="41"/>
      <c r="BGJ95" s="41"/>
      <c r="BGK95" s="41"/>
      <c r="BGL95" s="41"/>
      <c r="BGM95" s="41"/>
      <c r="BGN95" s="41"/>
      <c r="BGO95" s="41"/>
      <c r="BGP95" s="41"/>
      <c r="BGQ95" s="41"/>
      <c r="BGR95" s="41"/>
      <c r="BGS95" s="41"/>
      <c r="BGT95" s="41"/>
      <c r="BGU95" s="41"/>
      <c r="BGV95" s="41"/>
      <c r="BGW95" s="41"/>
      <c r="BGX95" s="41"/>
      <c r="BGY95" s="41"/>
      <c r="BGZ95" s="41"/>
      <c r="BHA95" s="41"/>
      <c r="BHB95" s="41"/>
      <c r="BHC95" s="41"/>
      <c r="BHD95" s="41"/>
      <c r="BHE95" s="41"/>
      <c r="BHF95" s="41"/>
      <c r="BHG95" s="41"/>
      <c r="BHH95" s="41"/>
      <c r="BHI95" s="41"/>
      <c r="BHJ95" s="41"/>
      <c r="BHK95" s="41"/>
      <c r="BHL95" s="41"/>
      <c r="BHM95" s="41"/>
      <c r="BHN95" s="41"/>
      <c r="BHO95" s="41"/>
      <c r="BHP95" s="41"/>
      <c r="BHQ95" s="41"/>
      <c r="BHR95" s="41"/>
      <c r="BHS95" s="41"/>
      <c r="BHT95" s="41"/>
      <c r="BHU95" s="41"/>
      <c r="BHV95" s="41"/>
      <c r="BHW95" s="41"/>
      <c r="BHX95" s="41"/>
      <c r="BHY95" s="41"/>
      <c r="BHZ95" s="41"/>
      <c r="BIA95" s="41"/>
      <c r="BIB95" s="41"/>
      <c r="BIC95" s="41"/>
      <c r="BID95" s="41"/>
      <c r="BIE95" s="41"/>
      <c r="BIF95" s="41"/>
      <c r="BIG95" s="41"/>
      <c r="BIH95" s="41"/>
      <c r="BII95" s="41"/>
      <c r="BIJ95" s="41"/>
      <c r="BIK95" s="41"/>
      <c r="BIL95" s="41"/>
      <c r="BIM95" s="41"/>
      <c r="BIN95" s="41"/>
      <c r="BIO95" s="41"/>
      <c r="BIP95" s="41"/>
      <c r="BIQ95" s="41"/>
      <c r="BIR95" s="41"/>
      <c r="BIS95" s="41"/>
      <c r="BIT95" s="41"/>
      <c r="BIU95" s="41"/>
      <c r="BIV95" s="41"/>
      <c r="BIW95" s="41"/>
      <c r="BIX95" s="41"/>
      <c r="BIY95" s="41"/>
      <c r="BIZ95" s="41"/>
      <c r="BJA95" s="41"/>
      <c r="BJB95" s="41"/>
      <c r="BJC95" s="41"/>
      <c r="BJD95" s="41"/>
      <c r="BJE95" s="41"/>
      <c r="BJF95" s="41"/>
      <c r="BJG95" s="41"/>
      <c r="BJH95" s="41"/>
      <c r="BJI95" s="41"/>
      <c r="BJJ95" s="41"/>
      <c r="BJK95" s="41"/>
      <c r="BJL95" s="41"/>
      <c r="BJM95" s="41"/>
      <c r="BJN95" s="41"/>
      <c r="BJO95" s="41"/>
      <c r="BJP95" s="41"/>
      <c r="BJQ95" s="41"/>
      <c r="BJR95" s="41"/>
      <c r="BJS95" s="41"/>
      <c r="BJT95" s="41"/>
      <c r="BJU95" s="41"/>
      <c r="BJV95" s="41"/>
      <c r="BJW95" s="41"/>
      <c r="BJX95" s="41"/>
      <c r="BJY95" s="41"/>
      <c r="BJZ95" s="41"/>
      <c r="BKA95" s="41"/>
      <c r="BKB95" s="41"/>
      <c r="BKC95" s="41"/>
      <c r="BKD95" s="41"/>
      <c r="BKE95" s="41"/>
      <c r="BKF95" s="41"/>
      <c r="BKG95" s="41"/>
      <c r="BKH95" s="41"/>
      <c r="BKI95" s="41"/>
      <c r="BKJ95" s="41"/>
      <c r="BKK95" s="41"/>
      <c r="BKL95" s="41"/>
      <c r="BKM95" s="41"/>
      <c r="BKN95" s="41"/>
      <c r="BKO95" s="41"/>
      <c r="BKP95" s="41"/>
      <c r="BKQ95" s="41"/>
      <c r="BKR95" s="41"/>
      <c r="BKS95" s="41"/>
      <c r="BKT95" s="41"/>
      <c r="BKU95" s="41"/>
      <c r="BKV95" s="41"/>
      <c r="BKW95" s="41"/>
      <c r="BKX95" s="41"/>
      <c r="BKY95" s="41"/>
      <c r="BKZ95" s="41"/>
      <c r="BLA95" s="41"/>
      <c r="BLB95" s="41"/>
      <c r="BLC95" s="41"/>
      <c r="BLD95" s="41"/>
      <c r="BLE95" s="41"/>
      <c r="BLF95" s="41"/>
      <c r="BLG95" s="41"/>
      <c r="BLH95" s="41"/>
      <c r="BLI95" s="41"/>
      <c r="BLJ95" s="41"/>
      <c r="BLK95" s="41"/>
      <c r="BLL95" s="41"/>
      <c r="BLM95" s="41"/>
      <c r="BLN95" s="41"/>
      <c r="BLO95" s="41"/>
      <c r="BLP95" s="41"/>
      <c r="BLQ95" s="41"/>
      <c r="BLR95" s="41"/>
      <c r="BLS95" s="41"/>
      <c r="BLT95" s="41"/>
      <c r="BLU95" s="41"/>
      <c r="BLV95" s="41"/>
      <c r="BLW95" s="41"/>
      <c r="BLX95" s="41"/>
      <c r="BLY95" s="41"/>
      <c r="BLZ95" s="41"/>
      <c r="BMA95" s="41"/>
      <c r="BMB95" s="41"/>
      <c r="BMC95" s="41"/>
      <c r="BMD95" s="41"/>
      <c r="BME95" s="41"/>
      <c r="BMF95" s="41"/>
      <c r="BMG95" s="41"/>
      <c r="BMH95" s="41"/>
      <c r="BMI95" s="41"/>
      <c r="BMJ95" s="41"/>
      <c r="BMK95" s="41"/>
      <c r="BML95" s="41"/>
      <c r="BMM95" s="41"/>
      <c r="BMN95" s="41"/>
      <c r="BMO95" s="41"/>
      <c r="BMP95" s="41"/>
      <c r="BMQ95" s="41"/>
      <c r="BMR95" s="41"/>
      <c r="BMS95" s="41"/>
      <c r="BMT95" s="41"/>
      <c r="BMU95" s="41"/>
      <c r="BMV95" s="41"/>
      <c r="BMW95" s="41"/>
      <c r="BMX95" s="41"/>
      <c r="BMY95" s="41"/>
      <c r="BMZ95" s="41"/>
      <c r="BNA95" s="41"/>
      <c r="BNB95" s="41"/>
      <c r="BNC95" s="41"/>
      <c r="BND95" s="41"/>
      <c r="BNE95" s="41"/>
      <c r="BNF95" s="41"/>
      <c r="BNG95" s="41"/>
      <c r="BNH95" s="41"/>
      <c r="BNI95" s="41"/>
      <c r="BNJ95" s="41"/>
      <c r="BNK95" s="41"/>
      <c r="BNL95" s="41"/>
      <c r="BNM95" s="41"/>
      <c r="BNN95" s="41"/>
      <c r="BNO95" s="41"/>
      <c r="BNP95" s="41"/>
      <c r="BNQ95" s="41"/>
      <c r="BNR95" s="41"/>
      <c r="BNS95" s="41"/>
      <c r="BNT95" s="41"/>
      <c r="BNU95" s="41"/>
      <c r="BNV95" s="41"/>
      <c r="BNW95" s="41"/>
      <c r="BNX95" s="41"/>
      <c r="BNY95" s="41"/>
      <c r="BNZ95" s="41"/>
      <c r="BOA95" s="41"/>
      <c r="BOB95" s="41"/>
      <c r="BOC95" s="41"/>
      <c r="BOD95" s="41"/>
      <c r="BOE95" s="41"/>
      <c r="BOF95" s="41"/>
      <c r="BOG95" s="41"/>
      <c r="BOH95" s="41"/>
      <c r="BOI95" s="41"/>
      <c r="BOJ95" s="41"/>
      <c r="BOK95" s="41"/>
      <c r="BOL95" s="41"/>
      <c r="BOM95" s="41"/>
      <c r="BON95" s="41"/>
      <c r="BOO95" s="41"/>
      <c r="BOP95" s="41"/>
      <c r="BOQ95" s="41"/>
      <c r="BOR95" s="41"/>
      <c r="BOS95" s="41"/>
      <c r="BOT95" s="41"/>
      <c r="BOU95" s="41"/>
      <c r="BOV95" s="41"/>
      <c r="BOW95" s="41"/>
      <c r="BOX95" s="41"/>
      <c r="BOY95" s="41"/>
      <c r="BOZ95" s="41"/>
      <c r="BPA95" s="41"/>
      <c r="BPB95" s="41"/>
      <c r="BPC95" s="41"/>
      <c r="BPD95" s="41"/>
      <c r="BPE95" s="41"/>
      <c r="BPF95" s="41"/>
      <c r="BPG95" s="41"/>
      <c r="BPH95" s="41"/>
      <c r="BPI95" s="41"/>
      <c r="BPJ95" s="41"/>
      <c r="BPK95" s="41"/>
      <c r="BPL95" s="41"/>
      <c r="BPM95" s="41"/>
      <c r="BPN95" s="41"/>
      <c r="BPO95" s="41"/>
      <c r="BPP95" s="41"/>
      <c r="BPQ95" s="41"/>
      <c r="BPR95" s="41"/>
      <c r="BPS95" s="41"/>
      <c r="BPT95" s="41"/>
      <c r="BPU95" s="41"/>
      <c r="BPV95" s="41"/>
      <c r="BPW95" s="41"/>
      <c r="BPX95" s="41"/>
      <c r="BPY95" s="41"/>
      <c r="BPZ95" s="41"/>
      <c r="BQA95" s="41"/>
      <c r="BQB95" s="41"/>
      <c r="BQC95" s="41"/>
      <c r="BQD95" s="41"/>
      <c r="BQE95" s="41"/>
      <c r="BQF95" s="41"/>
      <c r="BQG95" s="41"/>
      <c r="BQH95" s="41"/>
      <c r="BQI95" s="41"/>
      <c r="BQJ95" s="41"/>
      <c r="BQK95" s="41"/>
      <c r="BQL95" s="41"/>
      <c r="BQM95" s="41"/>
      <c r="BQN95" s="41"/>
      <c r="BQO95" s="41"/>
      <c r="BQP95" s="41"/>
      <c r="BQQ95" s="41"/>
      <c r="BQR95" s="41"/>
      <c r="BQS95" s="41"/>
      <c r="BQT95" s="41"/>
      <c r="BQU95" s="41"/>
      <c r="BQV95" s="41"/>
      <c r="BQW95" s="41"/>
      <c r="BQX95" s="41"/>
      <c r="BQY95" s="41"/>
      <c r="BQZ95" s="41"/>
      <c r="BRA95" s="41"/>
      <c r="BRB95" s="41"/>
      <c r="BRC95" s="41"/>
      <c r="BRD95" s="41"/>
      <c r="BRE95" s="41"/>
      <c r="BRF95" s="41"/>
      <c r="BRG95" s="41"/>
      <c r="BRH95" s="41"/>
      <c r="BRI95" s="41"/>
      <c r="BRJ95" s="41"/>
      <c r="BRK95" s="41"/>
      <c r="BRL95" s="41"/>
      <c r="BRM95" s="41"/>
      <c r="BRN95" s="41"/>
      <c r="BRO95" s="41"/>
      <c r="BRP95" s="41"/>
      <c r="BRQ95" s="41"/>
      <c r="BRR95" s="41"/>
      <c r="BRS95" s="41"/>
      <c r="BRT95" s="41"/>
      <c r="BRU95" s="41"/>
      <c r="BRV95" s="41"/>
      <c r="BRW95" s="41"/>
      <c r="BRX95" s="41"/>
      <c r="BRY95" s="41"/>
      <c r="BRZ95" s="41"/>
      <c r="BSA95" s="41"/>
      <c r="BSB95" s="41"/>
      <c r="BSC95" s="41"/>
      <c r="BSD95" s="41"/>
      <c r="BSE95" s="41"/>
      <c r="BSF95" s="41"/>
      <c r="BSG95" s="41"/>
      <c r="BSH95" s="41"/>
      <c r="BSI95" s="41"/>
      <c r="BSJ95" s="41"/>
      <c r="BSK95" s="41"/>
      <c r="BSL95" s="41"/>
      <c r="BSM95" s="41"/>
      <c r="BSN95" s="41"/>
      <c r="BSO95" s="41"/>
      <c r="BSP95" s="41"/>
      <c r="BSQ95" s="41"/>
      <c r="BSR95" s="41"/>
      <c r="BSS95" s="41"/>
      <c r="BST95" s="41"/>
      <c r="BSU95" s="41"/>
      <c r="BSV95" s="41"/>
      <c r="BSW95" s="41"/>
      <c r="BSX95" s="41"/>
      <c r="BSY95" s="41"/>
      <c r="BSZ95" s="41"/>
      <c r="BTA95" s="41"/>
      <c r="BTB95" s="41"/>
      <c r="BTC95" s="41"/>
      <c r="BTD95" s="41"/>
      <c r="BTE95" s="41"/>
      <c r="BTF95" s="41"/>
      <c r="BTG95" s="41"/>
      <c r="BTH95" s="41"/>
      <c r="BTI95" s="41"/>
      <c r="BTJ95" s="41"/>
      <c r="BTK95" s="41"/>
      <c r="BTL95" s="41"/>
      <c r="BTM95" s="41"/>
      <c r="BTN95" s="41"/>
      <c r="BTO95" s="41"/>
      <c r="BTP95" s="41"/>
      <c r="BTQ95" s="41"/>
      <c r="BTR95" s="41"/>
      <c r="BTS95" s="41"/>
      <c r="BTT95" s="41"/>
      <c r="BTU95" s="41"/>
      <c r="BTV95" s="41"/>
      <c r="BTW95" s="41"/>
    </row>
    <row r="96" spans="1:1895" s="27" customFormat="1" ht="12.75" x14ac:dyDescent="0.2">
      <c r="A96" s="41"/>
      <c r="B96" s="26" t="s">
        <v>496</v>
      </c>
      <c r="C96" s="26" t="s">
        <v>30</v>
      </c>
      <c r="D96" s="26" t="s">
        <v>102</v>
      </c>
      <c r="E96" s="26" t="s">
        <v>18</v>
      </c>
      <c r="F96" s="26" t="s">
        <v>19</v>
      </c>
      <c r="G96" s="5">
        <v>17000</v>
      </c>
      <c r="H96" s="5">
        <v>0</v>
      </c>
      <c r="I96" s="5">
        <v>25</v>
      </c>
      <c r="J96" s="5">
        <f t="shared" si="31"/>
        <v>487.9</v>
      </c>
      <c r="K96" s="6">
        <f t="shared" si="32"/>
        <v>516.79999999999995</v>
      </c>
      <c r="L96" s="6">
        <f t="shared" si="33"/>
        <v>1205.3000000000002</v>
      </c>
      <c r="M96" s="5">
        <f t="shared" si="34"/>
        <v>1207</v>
      </c>
      <c r="N96" s="6">
        <f t="shared" si="35"/>
        <v>195.5</v>
      </c>
      <c r="O96" s="5">
        <v>4750.3999999999996</v>
      </c>
      <c r="P96" s="6">
        <f t="shared" si="36"/>
        <v>5780.0999999999995</v>
      </c>
      <c r="Q96" s="5">
        <f t="shared" si="37"/>
        <v>11219.900000000001</v>
      </c>
      <c r="R96" s="41"/>
      <c r="S96" s="41"/>
      <c r="T96" s="41"/>
      <c r="U96" s="41"/>
      <c r="V96" s="41"/>
      <c r="W96" s="41"/>
      <c r="X96" s="41"/>
      <c r="Y96" s="41"/>
      <c r="Z96" s="41"/>
      <c r="AA96" s="41"/>
      <c r="AB96" s="41"/>
      <c r="AC96" s="41"/>
      <c r="AD96" s="41"/>
      <c r="AE96" s="41"/>
      <c r="AF96" s="41"/>
      <c r="AG96" s="41"/>
      <c r="AH96" s="41"/>
      <c r="AI96" s="41"/>
      <c r="AJ96" s="41"/>
      <c r="AK96" s="41"/>
      <c r="AL96" s="41"/>
      <c r="AM96" s="41"/>
      <c r="AN96" s="41"/>
      <c r="AO96" s="41"/>
      <c r="AP96" s="41"/>
      <c r="AQ96" s="41"/>
      <c r="AR96" s="41"/>
      <c r="AS96" s="41"/>
      <c r="AT96" s="41"/>
      <c r="AU96" s="41"/>
      <c r="AV96" s="41"/>
      <c r="AW96" s="41"/>
      <c r="AX96" s="41"/>
      <c r="AY96" s="41"/>
      <c r="AZ96" s="41"/>
      <c r="BA96" s="41"/>
      <c r="BB96" s="41"/>
      <c r="BC96" s="41"/>
      <c r="BD96" s="41"/>
      <c r="BE96" s="41"/>
      <c r="BF96" s="41"/>
      <c r="BG96" s="41"/>
      <c r="BH96" s="41"/>
      <c r="BI96" s="41"/>
      <c r="BJ96" s="41"/>
      <c r="BK96" s="41"/>
      <c r="BL96" s="41"/>
      <c r="BM96" s="41"/>
      <c r="BN96" s="41"/>
      <c r="BO96" s="41"/>
      <c r="BP96" s="41"/>
      <c r="BQ96" s="41"/>
      <c r="BR96" s="41"/>
      <c r="BS96" s="41"/>
      <c r="BT96" s="41"/>
      <c r="BU96" s="41"/>
      <c r="BV96" s="41"/>
      <c r="BW96" s="41"/>
      <c r="BX96" s="41"/>
      <c r="BY96" s="41"/>
      <c r="BZ96" s="41"/>
      <c r="CA96" s="41"/>
      <c r="CB96" s="41"/>
      <c r="CC96" s="41"/>
      <c r="CD96" s="41"/>
      <c r="CE96" s="41"/>
      <c r="CF96" s="41"/>
      <c r="CG96" s="41"/>
      <c r="CH96" s="41"/>
      <c r="CI96" s="41"/>
      <c r="CJ96" s="41"/>
      <c r="CK96" s="41"/>
      <c r="CL96" s="41"/>
      <c r="CM96" s="41"/>
      <c r="CN96" s="41"/>
      <c r="CO96" s="41"/>
      <c r="CP96" s="41"/>
      <c r="CQ96" s="41"/>
      <c r="CR96" s="41"/>
      <c r="CS96" s="41"/>
      <c r="CT96" s="41"/>
      <c r="CU96" s="41"/>
      <c r="CV96" s="41"/>
      <c r="CW96" s="41"/>
      <c r="CX96" s="41"/>
      <c r="CY96" s="41"/>
      <c r="CZ96" s="41"/>
      <c r="DA96" s="41"/>
      <c r="DB96" s="41"/>
      <c r="DC96" s="41"/>
      <c r="DD96" s="41"/>
      <c r="DE96" s="41"/>
      <c r="DF96" s="41"/>
      <c r="DG96" s="41"/>
      <c r="DH96" s="41"/>
      <c r="DI96" s="41"/>
      <c r="DJ96" s="41"/>
      <c r="DK96" s="41"/>
      <c r="DL96" s="41"/>
      <c r="DM96" s="41"/>
      <c r="DN96" s="41"/>
      <c r="DO96" s="41"/>
      <c r="DP96" s="41"/>
      <c r="DQ96" s="41"/>
      <c r="DR96" s="41"/>
      <c r="DS96" s="41"/>
      <c r="DT96" s="41"/>
      <c r="DU96" s="41"/>
      <c r="DV96" s="41"/>
      <c r="DW96" s="41"/>
      <c r="DX96" s="41"/>
      <c r="DY96" s="41"/>
      <c r="DZ96" s="41"/>
      <c r="EA96" s="41"/>
      <c r="EB96" s="41"/>
      <c r="EC96" s="41"/>
      <c r="ED96" s="41"/>
      <c r="EE96" s="41"/>
      <c r="EF96" s="41"/>
      <c r="EG96" s="41"/>
      <c r="EH96" s="41"/>
      <c r="EI96" s="41"/>
      <c r="EJ96" s="41"/>
      <c r="EK96" s="41"/>
      <c r="EL96" s="41"/>
      <c r="EM96" s="41"/>
      <c r="EN96" s="41"/>
      <c r="EO96" s="41"/>
      <c r="EP96" s="41"/>
      <c r="EQ96" s="41"/>
      <c r="ER96" s="41"/>
      <c r="ES96" s="41"/>
      <c r="ET96" s="41"/>
      <c r="EU96" s="41"/>
      <c r="EV96" s="41"/>
      <c r="EW96" s="41"/>
      <c r="EX96" s="41"/>
      <c r="EY96" s="41"/>
      <c r="EZ96" s="41"/>
      <c r="FA96" s="41"/>
      <c r="FB96" s="41"/>
      <c r="FC96" s="41"/>
      <c r="FD96" s="41"/>
      <c r="FE96" s="41"/>
      <c r="FF96" s="41"/>
      <c r="FG96" s="41"/>
      <c r="FH96" s="41"/>
      <c r="FI96" s="41"/>
      <c r="FJ96" s="41"/>
      <c r="FK96" s="41"/>
      <c r="FL96" s="41"/>
      <c r="FM96" s="41"/>
      <c r="FN96" s="41"/>
      <c r="FO96" s="41"/>
      <c r="FP96" s="41"/>
      <c r="FQ96" s="41"/>
      <c r="FR96" s="41"/>
      <c r="FS96" s="41"/>
      <c r="FT96" s="41"/>
      <c r="FU96" s="41"/>
      <c r="FV96" s="41"/>
      <c r="FW96" s="41"/>
      <c r="FX96" s="41"/>
      <c r="FY96" s="41"/>
      <c r="FZ96" s="41"/>
      <c r="GA96" s="41"/>
      <c r="GB96" s="41"/>
      <c r="GC96" s="41"/>
      <c r="GD96" s="41"/>
      <c r="GE96" s="41"/>
      <c r="GF96" s="41"/>
      <c r="GG96" s="41"/>
      <c r="GH96" s="41"/>
      <c r="GI96" s="41"/>
      <c r="GJ96" s="41"/>
      <c r="GK96" s="41"/>
      <c r="GL96" s="41"/>
      <c r="GM96" s="41"/>
      <c r="GN96" s="41"/>
      <c r="GO96" s="41"/>
      <c r="GP96" s="41"/>
      <c r="GQ96" s="41"/>
      <c r="GR96" s="41"/>
      <c r="GS96" s="41"/>
      <c r="GT96" s="41"/>
      <c r="GU96" s="41"/>
      <c r="GV96" s="41"/>
      <c r="GW96" s="41"/>
      <c r="GX96" s="41"/>
      <c r="GY96" s="41"/>
      <c r="GZ96" s="41"/>
      <c r="HA96" s="41"/>
      <c r="HB96" s="41"/>
      <c r="HC96" s="41"/>
      <c r="HD96" s="41"/>
      <c r="HE96" s="41"/>
      <c r="HF96" s="41"/>
      <c r="HG96" s="41"/>
      <c r="HH96" s="41"/>
      <c r="HI96" s="41"/>
      <c r="HJ96" s="41"/>
      <c r="HK96" s="41"/>
      <c r="HL96" s="41"/>
      <c r="HM96" s="41"/>
      <c r="HN96" s="41"/>
      <c r="HO96" s="41"/>
      <c r="HP96" s="41"/>
      <c r="HQ96" s="41"/>
      <c r="HR96" s="41"/>
      <c r="HS96" s="41"/>
      <c r="HT96" s="41"/>
      <c r="HU96" s="41"/>
      <c r="HV96" s="41"/>
      <c r="HW96" s="41"/>
      <c r="HX96" s="41"/>
      <c r="HY96" s="41"/>
      <c r="HZ96" s="41"/>
      <c r="IA96" s="41"/>
      <c r="IB96" s="41"/>
      <c r="IC96" s="41"/>
      <c r="ID96" s="41"/>
      <c r="IE96" s="41"/>
      <c r="IF96" s="41"/>
      <c r="IG96" s="41"/>
      <c r="IH96" s="41"/>
      <c r="II96" s="41"/>
      <c r="IJ96" s="41"/>
      <c r="IK96" s="41"/>
      <c r="IL96" s="41"/>
      <c r="IM96" s="41"/>
      <c r="IN96" s="41"/>
      <c r="IO96" s="41"/>
      <c r="IP96" s="41"/>
      <c r="IQ96" s="41"/>
      <c r="IR96" s="41"/>
      <c r="IS96" s="41"/>
      <c r="IT96" s="41"/>
      <c r="IU96" s="41"/>
      <c r="IV96" s="41"/>
      <c r="IW96" s="41"/>
      <c r="IX96" s="41"/>
      <c r="IY96" s="41"/>
      <c r="IZ96" s="41"/>
      <c r="JA96" s="41"/>
      <c r="JB96" s="41"/>
      <c r="JC96" s="41"/>
      <c r="JD96" s="41"/>
      <c r="JE96" s="41"/>
      <c r="JF96" s="41"/>
      <c r="JG96" s="41"/>
      <c r="JH96" s="41"/>
      <c r="JI96" s="41"/>
      <c r="JJ96" s="41"/>
      <c r="JK96" s="41"/>
      <c r="JL96" s="41"/>
      <c r="JM96" s="41"/>
      <c r="JN96" s="41"/>
      <c r="JO96" s="41"/>
      <c r="JP96" s="41"/>
      <c r="JQ96" s="41"/>
      <c r="JR96" s="41"/>
      <c r="JS96" s="41"/>
      <c r="JT96" s="41"/>
      <c r="JU96" s="41"/>
      <c r="JV96" s="41"/>
      <c r="JW96" s="41"/>
      <c r="JX96" s="41"/>
      <c r="JY96" s="41"/>
      <c r="JZ96" s="41"/>
      <c r="KA96" s="41"/>
      <c r="KB96" s="41"/>
      <c r="KC96" s="41"/>
      <c r="KD96" s="41"/>
      <c r="KE96" s="41"/>
      <c r="KF96" s="41"/>
      <c r="KG96" s="41"/>
      <c r="KH96" s="41"/>
      <c r="KI96" s="41"/>
      <c r="KJ96" s="41"/>
      <c r="KK96" s="41"/>
      <c r="KL96" s="41"/>
      <c r="KM96" s="41"/>
      <c r="KN96" s="41"/>
      <c r="KO96" s="41"/>
      <c r="KP96" s="41"/>
      <c r="KQ96" s="41"/>
      <c r="KR96" s="41"/>
      <c r="KS96" s="41"/>
      <c r="KT96" s="41"/>
      <c r="KU96" s="41"/>
      <c r="KV96" s="41"/>
      <c r="KW96" s="41"/>
      <c r="KX96" s="41"/>
      <c r="KY96" s="41"/>
      <c r="KZ96" s="41"/>
      <c r="LA96" s="41"/>
      <c r="LB96" s="41"/>
      <c r="LC96" s="41"/>
      <c r="LD96" s="41"/>
      <c r="LE96" s="41"/>
      <c r="LF96" s="41"/>
      <c r="LG96" s="41"/>
      <c r="LH96" s="41"/>
      <c r="LI96" s="41"/>
      <c r="LJ96" s="41"/>
      <c r="LK96" s="41"/>
      <c r="LL96" s="41"/>
      <c r="LM96" s="41"/>
      <c r="LN96" s="41"/>
      <c r="LO96" s="41"/>
      <c r="LP96" s="41"/>
      <c r="LQ96" s="41"/>
      <c r="LR96" s="41"/>
      <c r="LS96" s="41"/>
      <c r="LT96" s="41"/>
      <c r="LU96" s="41"/>
      <c r="LV96" s="41"/>
      <c r="LW96" s="41"/>
      <c r="LX96" s="41"/>
      <c r="LY96" s="41"/>
      <c r="LZ96" s="41"/>
      <c r="MA96" s="41"/>
      <c r="MB96" s="41"/>
      <c r="MC96" s="41"/>
      <c r="MD96" s="41"/>
      <c r="ME96" s="41"/>
      <c r="MF96" s="41"/>
      <c r="MG96" s="41"/>
      <c r="MH96" s="41"/>
      <c r="MI96" s="41"/>
      <c r="MJ96" s="41"/>
      <c r="MK96" s="41"/>
      <c r="ML96" s="41"/>
      <c r="MM96" s="41"/>
      <c r="MN96" s="41"/>
      <c r="MO96" s="41"/>
      <c r="MP96" s="41"/>
      <c r="MQ96" s="41"/>
      <c r="MR96" s="41"/>
      <c r="MS96" s="41"/>
      <c r="MT96" s="41"/>
      <c r="MU96" s="41"/>
      <c r="MV96" s="41"/>
      <c r="MW96" s="41"/>
      <c r="MX96" s="41"/>
      <c r="MY96" s="41"/>
      <c r="MZ96" s="41"/>
      <c r="NA96" s="41"/>
      <c r="NB96" s="41"/>
      <c r="NC96" s="41"/>
      <c r="ND96" s="41"/>
      <c r="NE96" s="41"/>
      <c r="NF96" s="41"/>
      <c r="NG96" s="41"/>
      <c r="NH96" s="41"/>
      <c r="NI96" s="41"/>
      <c r="NJ96" s="41"/>
      <c r="NK96" s="41"/>
      <c r="NL96" s="41"/>
      <c r="NM96" s="41"/>
      <c r="NN96" s="41"/>
      <c r="NO96" s="41"/>
      <c r="NP96" s="41"/>
      <c r="NQ96" s="41"/>
      <c r="NR96" s="41"/>
      <c r="NS96" s="41"/>
      <c r="NT96" s="41"/>
      <c r="NU96" s="41"/>
      <c r="NV96" s="41"/>
      <c r="NW96" s="41"/>
      <c r="NX96" s="41"/>
      <c r="NY96" s="41"/>
      <c r="NZ96" s="41"/>
      <c r="OA96" s="41"/>
      <c r="OB96" s="41"/>
      <c r="OC96" s="41"/>
      <c r="OD96" s="41"/>
      <c r="OE96" s="41"/>
      <c r="OF96" s="41"/>
      <c r="OG96" s="41"/>
      <c r="OH96" s="41"/>
      <c r="OI96" s="41"/>
      <c r="OJ96" s="41"/>
      <c r="OK96" s="41"/>
      <c r="OL96" s="41"/>
      <c r="OM96" s="41"/>
      <c r="ON96" s="41"/>
      <c r="OO96" s="41"/>
      <c r="OP96" s="41"/>
      <c r="OQ96" s="41"/>
      <c r="OR96" s="41"/>
      <c r="OS96" s="41"/>
      <c r="OT96" s="41"/>
      <c r="OU96" s="41"/>
      <c r="OV96" s="41"/>
      <c r="OW96" s="41"/>
      <c r="OX96" s="41"/>
      <c r="OY96" s="41"/>
      <c r="OZ96" s="41"/>
      <c r="PA96" s="41"/>
      <c r="PB96" s="41"/>
      <c r="PC96" s="41"/>
      <c r="PD96" s="41"/>
      <c r="PE96" s="41"/>
      <c r="PF96" s="41"/>
      <c r="PG96" s="41"/>
      <c r="PH96" s="41"/>
      <c r="PI96" s="41"/>
      <c r="PJ96" s="41"/>
      <c r="PK96" s="41"/>
      <c r="PL96" s="41"/>
      <c r="PM96" s="41"/>
      <c r="PN96" s="41"/>
      <c r="PO96" s="41"/>
      <c r="PP96" s="41"/>
      <c r="PQ96" s="41"/>
      <c r="PR96" s="41"/>
      <c r="PS96" s="41"/>
      <c r="PT96" s="41"/>
      <c r="PU96" s="41"/>
      <c r="PV96" s="41"/>
      <c r="PW96" s="41"/>
      <c r="PX96" s="41"/>
      <c r="PY96" s="41"/>
      <c r="PZ96" s="41"/>
      <c r="QA96" s="41"/>
      <c r="QB96" s="41"/>
      <c r="QC96" s="41"/>
      <c r="QD96" s="41"/>
      <c r="QE96" s="41"/>
      <c r="QF96" s="41"/>
      <c r="QG96" s="41"/>
      <c r="QH96" s="41"/>
      <c r="QI96" s="41"/>
      <c r="QJ96" s="41"/>
      <c r="QK96" s="41"/>
      <c r="QL96" s="41"/>
      <c r="QM96" s="41"/>
      <c r="QN96" s="41"/>
      <c r="QO96" s="41"/>
      <c r="QP96" s="41"/>
      <c r="QQ96" s="41"/>
      <c r="QR96" s="41"/>
      <c r="QS96" s="41"/>
      <c r="QT96" s="41"/>
      <c r="QU96" s="41"/>
      <c r="QV96" s="41"/>
      <c r="QW96" s="41"/>
      <c r="QX96" s="41"/>
      <c r="QY96" s="41"/>
      <c r="QZ96" s="41"/>
      <c r="RA96" s="41"/>
      <c r="RB96" s="41"/>
      <c r="RC96" s="41"/>
      <c r="RD96" s="41"/>
      <c r="RE96" s="41"/>
      <c r="RF96" s="41"/>
      <c r="RG96" s="41"/>
      <c r="RH96" s="41"/>
      <c r="RI96" s="41"/>
      <c r="RJ96" s="41"/>
      <c r="RK96" s="41"/>
      <c r="RL96" s="41"/>
      <c r="RM96" s="41"/>
      <c r="RN96" s="41"/>
      <c r="RO96" s="41"/>
      <c r="RP96" s="41"/>
      <c r="RQ96" s="41"/>
      <c r="RR96" s="41"/>
      <c r="RS96" s="41"/>
      <c r="RT96" s="41"/>
      <c r="RU96" s="41"/>
      <c r="RV96" s="41"/>
      <c r="RW96" s="41"/>
      <c r="RX96" s="41"/>
      <c r="RY96" s="41"/>
      <c r="RZ96" s="41"/>
      <c r="SA96" s="41"/>
      <c r="SB96" s="41"/>
      <c r="SC96" s="41"/>
      <c r="SD96" s="41"/>
      <c r="SE96" s="41"/>
      <c r="SF96" s="41"/>
      <c r="SG96" s="41"/>
      <c r="SH96" s="41"/>
      <c r="SI96" s="41"/>
      <c r="SJ96" s="41"/>
      <c r="SK96" s="41"/>
      <c r="SL96" s="41"/>
      <c r="SM96" s="41"/>
      <c r="SN96" s="41"/>
      <c r="SO96" s="41"/>
      <c r="SP96" s="41"/>
      <c r="SQ96" s="41"/>
      <c r="SR96" s="41"/>
      <c r="SS96" s="41"/>
      <c r="ST96" s="41"/>
      <c r="SU96" s="41"/>
      <c r="SV96" s="41"/>
      <c r="SW96" s="41"/>
      <c r="SX96" s="41"/>
      <c r="SY96" s="41"/>
      <c r="SZ96" s="41"/>
      <c r="TA96" s="41"/>
      <c r="TB96" s="41"/>
      <c r="TC96" s="41"/>
      <c r="TD96" s="41"/>
      <c r="TE96" s="41"/>
      <c r="TF96" s="41"/>
      <c r="TG96" s="41"/>
      <c r="TH96" s="41"/>
      <c r="TI96" s="41"/>
      <c r="TJ96" s="41"/>
      <c r="TK96" s="41"/>
      <c r="TL96" s="41"/>
      <c r="TM96" s="41"/>
      <c r="TN96" s="41"/>
      <c r="TO96" s="41"/>
      <c r="TP96" s="41"/>
      <c r="TQ96" s="41"/>
      <c r="TR96" s="41"/>
      <c r="TS96" s="41"/>
      <c r="TT96" s="41"/>
      <c r="TU96" s="41"/>
      <c r="TV96" s="41"/>
      <c r="TW96" s="41"/>
      <c r="TX96" s="41"/>
      <c r="TY96" s="41"/>
      <c r="TZ96" s="41"/>
      <c r="UA96" s="41"/>
      <c r="UB96" s="41"/>
      <c r="UC96" s="41"/>
      <c r="UD96" s="41"/>
      <c r="UE96" s="41"/>
      <c r="UF96" s="41"/>
      <c r="UG96" s="41"/>
      <c r="UH96" s="41"/>
      <c r="UI96" s="41"/>
      <c r="UJ96" s="41"/>
      <c r="UK96" s="41"/>
      <c r="UL96" s="41"/>
      <c r="UM96" s="41"/>
      <c r="UN96" s="41"/>
      <c r="UO96" s="41"/>
      <c r="UP96" s="41"/>
      <c r="UQ96" s="41"/>
      <c r="UR96" s="41"/>
      <c r="US96" s="41"/>
      <c r="UT96" s="41"/>
      <c r="UU96" s="41"/>
      <c r="UV96" s="41"/>
      <c r="UW96" s="41"/>
      <c r="UX96" s="41"/>
      <c r="UY96" s="41"/>
      <c r="UZ96" s="41"/>
      <c r="VA96" s="41"/>
      <c r="VB96" s="41"/>
      <c r="VC96" s="41"/>
      <c r="VD96" s="41"/>
      <c r="VE96" s="41"/>
      <c r="VF96" s="41"/>
      <c r="VG96" s="41"/>
      <c r="VH96" s="41"/>
      <c r="VI96" s="41"/>
      <c r="VJ96" s="41"/>
      <c r="VK96" s="41"/>
      <c r="VL96" s="41"/>
      <c r="VM96" s="41"/>
      <c r="VN96" s="41"/>
      <c r="VO96" s="41"/>
      <c r="VP96" s="41"/>
      <c r="VQ96" s="41"/>
      <c r="VR96" s="41"/>
      <c r="VS96" s="41"/>
      <c r="VT96" s="41"/>
      <c r="VU96" s="41"/>
      <c r="VV96" s="41"/>
      <c r="VW96" s="41"/>
      <c r="VX96" s="41"/>
      <c r="VY96" s="41"/>
      <c r="VZ96" s="41"/>
      <c r="WA96" s="41"/>
      <c r="WB96" s="41"/>
      <c r="WC96" s="41"/>
      <c r="WD96" s="41"/>
      <c r="WE96" s="41"/>
      <c r="WF96" s="41"/>
      <c r="WG96" s="41"/>
      <c r="WH96" s="41"/>
      <c r="WI96" s="41"/>
      <c r="WJ96" s="41"/>
      <c r="WK96" s="41"/>
      <c r="WL96" s="41"/>
      <c r="WM96" s="41"/>
      <c r="WN96" s="41"/>
      <c r="WO96" s="41"/>
      <c r="WP96" s="41"/>
      <c r="WQ96" s="41"/>
      <c r="WR96" s="41"/>
      <c r="WS96" s="41"/>
      <c r="WT96" s="41"/>
      <c r="WU96" s="41"/>
      <c r="WV96" s="41"/>
      <c r="WW96" s="41"/>
      <c r="WX96" s="41"/>
      <c r="WY96" s="41"/>
      <c r="WZ96" s="41"/>
      <c r="XA96" s="41"/>
      <c r="XB96" s="41"/>
      <c r="XC96" s="41"/>
      <c r="XD96" s="41"/>
      <c r="XE96" s="41"/>
      <c r="XF96" s="41"/>
      <c r="XG96" s="41"/>
      <c r="XH96" s="41"/>
      <c r="XI96" s="41"/>
      <c r="XJ96" s="41"/>
      <c r="XK96" s="41"/>
      <c r="XL96" s="41"/>
      <c r="XM96" s="41"/>
      <c r="XN96" s="41"/>
      <c r="XO96" s="41"/>
      <c r="XP96" s="41"/>
      <c r="XQ96" s="41"/>
      <c r="XR96" s="41"/>
      <c r="XS96" s="41"/>
      <c r="XT96" s="41"/>
      <c r="XU96" s="41"/>
      <c r="XV96" s="41"/>
      <c r="XW96" s="41"/>
      <c r="XX96" s="41"/>
      <c r="XY96" s="41"/>
      <c r="XZ96" s="41"/>
      <c r="YA96" s="41"/>
      <c r="YB96" s="41"/>
      <c r="YC96" s="41"/>
      <c r="YD96" s="41"/>
      <c r="YE96" s="41"/>
      <c r="YF96" s="41"/>
      <c r="YG96" s="41"/>
      <c r="YH96" s="41"/>
      <c r="YI96" s="41"/>
      <c r="YJ96" s="41"/>
      <c r="YK96" s="41"/>
      <c r="YL96" s="41"/>
      <c r="YM96" s="41"/>
      <c r="YN96" s="41"/>
      <c r="YO96" s="41"/>
      <c r="YP96" s="41"/>
      <c r="YQ96" s="41"/>
      <c r="YR96" s="41"/>
      <c r="YS96" s="41"/>
      <c r="YT96" s="41"/>
      <c r="YU96" s="41"/>
      <c r="YV96" s="41"/>
      <c r="YW96" s="41"/>
      <c r="YX96" s="41"/>
      <c r="YY96" s="41"/>
      <c r="YZ96" s="41"/>
      <c r="ZA96" s="41"/>
      <c r="ZB96" s="41"/>
      <c r="ZC96" s="41"/>
      <c r="ZD96" s="41"/>
      <c r="ZE96" s="41"/>
      <c r="ZF96" s="41"/>
      <c r="ZG96" s="41"/>
      <c r="ZH96" s="41"/>
      <c r="ZI96" s="41"/>
      <c r="ZJ96" s="41"/>
      <c r="ZK96" s="41"/>
      <c r="ZL96" s="41"/>
      <c r="ZM96" s="41"/>
      <c r="ZN96" s="41"/>
      <c r="ZO96" s="41"/>
      <c r="ZP96" s="41"/>
      <c r="ZQ96" s="41"/>
      <c r="ZR96" s="41"/>
      <c r="ZS96" s="41"/>
      <c r="ZT96" s="41"/>
      <c r="ZU96" s="41"/>
      <c r="ZV96" s="41"/>
      <c r="ZW96" s="41"/>
      <c r="ZX96" s="41"/>
      <c r="ZY96" s="41"/>
      <c r="ZZ96" s="41"/>
      <c r="AAA96" s="41"/>
      <c r="AAB96" s="41"/>
      <c r="AAC96" s="41"/>
      <c r="AAD96" s="41"/>
      <c r="AAE96" s="41"/>
      <c r="AAF96" s="41"/>
      <c r="AAG96" s="41"/>
      <c r="AAH96" s="41"/>
      <c r="AAI96" s="41"/>
      <c r="AAJ96" s="41"/>
      <c r="AAK96" s="41"/>
      <c r="AAL96" s="41"/>
      <c r="AAM96" s="41"/>
      <c r="AAN96" s="41"/>
      <c r="AAO96" s="41"/>
      <c r="AAP96" s="41"/>
      <c r="AAQ96" s="41"/>
      <c r="AAR96" s="41"/>
      <c r="AAS96" s="41"/>
      <c r="AAT96" s="41"/>
      <c r="AAU96" s="41"/>
      <c r="AAV96" s="41"/>
      <c r="AAW96" s="41"/>
      <c r="AAX96" s="41"/>
      <c r="AAY96" s="41"/>
      <c r="AAZ96" s="41"/>
      <c r="ABA96" s="41"/>
      <c r="ABB96" s="41"/>
      <c r="ABC96" s="41"/>
      <c r="ABD96" s="41"/>
      <c r="ABE96" s="41"/>
      <c r="ABF96" s="41"/>
      <c r="ABG96" s="41"/>
      <c r="ABH96" s="41"/>
      <c r="ABI96" s="41"/>
      <c r="ABJ96" s="41"/>
      <c r="ABK96" s="41"/>
      <c r="ABL96" s="41"/>
      <c r="ABM96" s="41"/>
      <c r="ABN96" s="41"/>
      <c r="ABO96" s="41"/>
      <c r="ABP96" s="41"/>
      <c r="ABQ96" s="41"/>
      <c r="ABR96" s="41"/>
      <c r="ABS96" s="41"/>
      <c r="ABT96" s="41"/>
      <c r="ABU96" s="41"/>
      <c r="ABV96" s="41"/>
      <c r="ABW96" s="41"/>
      <c r="ABX96" s="41"/>
      <c r="ABY96" s="41"/>
      <c r="ABZ96" s="41"/>
      <c r="ACA96" s="41"/>
      <c r="ACB96" s="41"/>
      <c r="ACC96" s="41"/>
      <c r="ACD96" s="41"/>
      <c r="ACE96" s="41"/>
      <c r="ACF96" s="41"/>
      <c r="ACG96" s="41"/>
      <c r="ACH96" s="41"/>
      <c r="ACI96" s="41"/>
      <c r="ACJ96" s="41"/>
      <c r="ACK96" s="41"/>
      <c r="ACL96" s="41"/>
      <c r="ACM96" s="41"/>
      <c r="ACN96" s="41"/>
      <c r="ACO96" s="41"/>
      <c r="ACP96" s="41"/>
      <c r="ACQ96" s="41"/>
      <c r="ACR96" s="41"/>
      <c r="ACS96" s="41"/>
      <c r="ACT96" s="41"/>
      <c r="ACU96" s="41"/>
      <c r="ACV96" s="41"/>
      <c r="ACW96" s="41"/>
      <c r="ACX96" s="41"/>
      <c r="ACY96" s="41"/>
      <c r="ACZ96" s="41"/>
      <c r="ADA96" s="41"/>
      <c r="ADB96" s="41"/>
      <c r="ADC96" s="41"/>
      <c r="ADD96" s="41"/>
      <c r="ADE96" s="41"/>
      <c r="ADF96" s="41"/>
      <c r="ADG96" s="41"/>
      <c r="ADH96" s="41"/>
      <c r="ADI96" s="41"/>
      <c r="ADJ96" s="41"/>
      <c r="ADK96" s="41"/>
      <c r="ADL96" s="41"/>
      <c r="ADM96" s="41"/>
      <c r="ADN96" s="41"/>
      <c r="ADO96" s="41"/>
      <c r="ADP96" s="41"/>
      <c r="ADQ96" s="41"/>
      <c r="ADR96" s="41"/>
      <c r="ADS96" s="41"/>
      <c r="ADT96" s="41"/>
      <c r="ADU96" s="41"/>
      <c r="ADV96" s="41"/>
      <c r="ADW96" s="41"/>
      <c r="ADX96" s="41"/>
      <c r="ADY96" s="41"/>
      <c r="ADZ96" s="41"/>
      <c r="AEA96" s="41"/>
      <c r="AEB96" s="41"/>
      <c r="AEC96" s="41"/>
      <c r="AED96" s="41"/>
      <c r="AEE96" s="41"/>
      <c r="AEF96" s="41"/>
      <c r="AEG96" s="41"/>
      <c r="AEH96" s="41"/>
      <c r="AEI96" s="41"/>
      <c r="AEJ96" s="41"/>
      <c r="AEK96" s="41"/>
      <c r="AEL96" s="41"/>
      <c r="AEM96" s="41"/>
      <c r="AEN96" s="41"/>
      <c r="AEO96" s="41"/>
      <c r="AEP96" s="41"/>
      <c r="AEQ96" s="41"/>
      <c r="AER96" s="41"/>
      <c r="AES96" s="41"/>
      <c r="AET96" s="41"/>
      <c r="AEU96" s="41"/>
      <c r="AEV96" s="41"/>
      <c r="AEW96" s="41"/>
      <c r="AEX96" s="41"/>
      <c r="AEY96" s="41"/>
      <c r="AEZ96" s="41"/>
      <c r="AFA96" s="41"/>
      <c r="AFB96" s="41"/>
      <c r="AFC96" s="41"/>
      <c r="AFD96" s="41"/>
      <c r="AFE96" s="41"/>
      <c r="AFF96" s="41"/>
      <c r="AFG96" s="41"/>
      <c r="AFH96" s="41"/>
      <c r="AFI96" s="41"/>
      <c r="AFJ96" s="41"/>
      <c r="AFK96" s="41"/>
      <c r="AFL96" s="41"/>
      <c r="AFM96" s="41"/>
      <c r="AFN96" s="41"/>
      <c r="AFO96" s="41"/>
      <c r="AFP96" s="41"/>
      <c r="AFQ96" s="41"/>
      <c r="AFR96" s="41"/>
      <c r="AFS96" s="41"/>
      <c r="AFT96" s="41"/>
      <c r="AFU96" s="41"/>
      <c r="AFV96" s="41"/>
      <c r="AFW96" s="41"/>
      <c r="AFX96" s="41"/>
      <c r="AFY96" s="41"/>
      <c r="AFZ96" s="41"/>
      <c r="AGA96" s="41"/>
      <c r="AGB96" s="41"/>
      <c r="AGC96" s="41"/>
      <c r="AGD96" s="41"/>
      <c r="AGE96" s="41"/>
      <c r="AGF96" s="41"/>
      <c r="AGG96" s="41"/>
      <c r="AGH96" s="41"/>
      <c r="AGI96" s="41"/>
      <c r="AGJ96" s="41"/>
      <c r="AGK96" s="41"/>
      <c r="AGL96" s="41"/>
      <c r="AGM96" s="41"/>
      <c r="AGN96" s="41"/>
      <c r="AGO96" s="41"/>
      <c r="AGP96" s="41"/>
      <c r="AGQ96" s="41"/>
      <c r="AGR96" s="41"/>
      <c r="AGS96" s="41"/>
      <c r="AGT96" s="41"/>
      <c r="AGU96" s="41"/>
      <c r="AGV96" s="41"/>
      <c r="AGW96" s="41"/>
      <c r="AGX96" s="41"/>
      <c r="AGY96" s="41"/>
      <c r="AGZ96" s="41"/>
      <c r="AHA96" s="41"/>
      <c r="AHB96" s="41"/>
      <c r="AHC96" s="41"/>
      <c r="AHD96" s="41"/>
      <c r="AHE96" s="41"/>
      <c r="AHF96" s="41"/>
      <c r="AHG96" s="41"/>
      <c r="AHH96" s="41"/>
      <c r="AHI96" s="41"/>
      <c r="AHJ96" s="41"/>
      <c r="AHK96" s="41"/>
      <c r="AHL96" s="41"/>
      <c r="AHM96" s="41"/>
      <c r="AHN96" s="41"/>
      <c r="AHO96" s="41"/>
      <c r="AHP96" s="41"/>
      <c r="AHQ96" s="41"/>
      <c r="AHR96" s="41"/>
      <c r="AHS96" s="41"/>
      <c r="AHT96" s="41"/>
      <c r="AHU96" s="41"/>
      <c r="AHV96" s="41"/>
      <c r="AHW96" s="41"/>
      <c r="AHX96" s="41"/>
      <c r="AHY96" s="41"/>
      <c r="AHZ96" s="41"/>
      <c r="AIA96" s="41"/>
      <c r="AIB96" s="41"/>
      <c r="AIC96" s="41"/>
      <c r="AID96" s="41"/>
      <c r="AIE96" s="41"/>
      <c r="AIF96" s="41"/>
      <c r="AIG96" s="41"/>
      <c r="AIH96" s="41"/>
      <c r="AII96" s="41"/>
      <c r="AIJ96" s="41"/>
      <c r="AIK96" s="41"/>
      <c r="AIL96" s="41"/>
      <c r="AIM96" s="41"/>
      <c r="AIN96" s="41"/>
      <c r="AIO96" s="41"/>
      <c r="AIP96" s="41"/>
      <c r="AIQ96" s="41"/>
      <c r="AIR96" s="41"/>
      <c r="AIS96" s="41"/>
      <c r="AIT96" s="41"/>
      <c r="AIU96" s="41"/>
      <c r="AIV96" s="41"/>
      <c r="AIW96" s="41"/>
      <c r="AIX96" s="41"/>
      <c r="AIY96" s="41"/>
      <c r="AIZ96" s="41"/>
      <c r="AJA96" s="41"/>
      <c r="AJB96" s="41"/>
      <c r="AJC96" s="41"/>
      <c r="AJD96" s="41"/>
      <c r="AJE96" s="41"/>
      <c r="AJF96" s="41"/>
      <c r="AJG96" s="41"/>
      <c r="AJH96" s="41"/>
      <c r="AJI96" s="41"/>
      <c r="AJJ96" s="41"/>
      <c r="AJK96" s="41"/>
      <c r="AJL96" s="41"/>
      <c r="AJM96" s="41"/>
      <c r="AJN96" s="41"/>
      <c r="AJO96" s="41"/>
      <c r="AJP96" s="41"/>
      <c r="AJQ96" s="41"/>
      <c r="AJR96" s="41"/>
      <c r="AJS96" s="41"/>
      <c r="AJT96" s="41"/>
      <c r="AJU96" s="41"/>
      <c r="AJV96" s="41"/>
      <c r="AJW96" s="41"/>
      <c r="AJX96" s="41"/>
      <c r="AJY96" s="41"/>
      <c r="AJZ96" s="41"/>
      <c r="AKA96" s="41"/>
      <c r="AKB96" s="41"/>
      <c r="AKC96" s="41"/>
      <c r="AKD96" s="41"/>
      <c r="AKE96" s="41"/>
      <c r="AKF96" s="41"/>
      <c r="AKG96" s="41"/>
      <c r="AKH96" s="41"/>
      <c r="AKI96" s="41"/>
      <c r="AKJ96" s="41"/>
      <c r="AKK96" s="41"/>
      <c r="AKL96" s="41"/>
      <c r="AKM96" s="41"/>
      <c r="AKN96" s="41"/>
      <c r="AKO96" s="41"/>
      <c r="AKP96" s="41"/>
      <c r="AKQ96" s="41"/>
      <c r="AKR96" s="41"/>
      <c r="AKS96" s="41"/>
      <c r="AKT96" s="41"/>
      <c r="AKU96" s="41"/>
      <c r="AKV96" s="41"/>
      <c r="AKW96" s="41"/>
      <c r="AKX96" s="41"/>
      <c r="AKY96" s="41"/>
      <c r="AKZ96" s="41"/>
      <c r="ALA96" s="41"/>
      <c r="ALB96" s="41"/>
      <c r="ALC96" s="41"/>
      <c r="ALD96" s="41"/>
      <c r="ALE96" s="41"/>
      <c r="ALF96" s="41"/>
      <c r="ALG96" s="41"/>
      <c r="ALH96" s="41"/>
      <c r="ALI96" s="41"/>
      <c r="ALJ96" s="41"/>
      <c r="ALK96" s="41"/>
      <c r="ALL96" s="41"/>
      <c r="ALM96" s="41"/>
      <c r="ALN96" s="41"/>
      <c r="ALO96" s="41"/>
      <c r="ALP96" s="41"/>
      <c r="ALQ96" s="41"/>
      <c r="ALR96" s="41"/>
      <c r="ALS96" s="41"/>
      <c r="ALT96" s="41"/>
      <c r="ALU96" s="41"/>
      <c r="ALV96" s="41"/>
      <c r="ALW96" s="41"/>
      <c r="ALX96" s="41"/>
      <c r="ALY96" s="41"/>
      <c r="ALZ96" s="41"/>
      <c r="AMA96" s="41"/>
      <c r="AMB96" s="41"/>
      <c r="AMC96" s="41"/>
      <c r="AMD96" s="41"/>
      <c r="AME96" s="41"/>
      <c r="AMF96" s="41"/>
      <c r="AMG96" s="41"/>
      <c r="AMH96" s="41"/>
      <c r="AMI96" s="41"/>
      <c r="AMJ96" s="41"/>
      <c r="AMK96" s="41"/>
      <c r="AML96" s="41"/>
      <c r="AMM96" s="41"/>
      <c r="AMN96" s="41"/>
      <c r="AMO96" s="41"/>
      <c r="AMP96" s="41"/>
      <c r="AMQ96" s="41"/>
      <c r="AMR96" s="41"/>
      <c r="AMS96" s="41"/>
      <c r="AMT96" s="41"/>
      <c r="AMU96" s="41"/>
      <c r="AMV96" s="41"/>
      <c r="AMW96" s="41"/>
      <c r="AMX96" s="41"/>
      <c r="AMY96" s="41"/>
      <c r="AMZ96" s="41"/>
      <c r="ANA96" s="41"/>
      <c r="ANB96" s="41"/>
      <c r="ANC96" s="41"/>
      <c r="AND96" s="41"/>
      <c r="ANE96" s="41"/>
      <c r="ANF96" s="41"/>
      <c r="ANG96" s="41"/>
      <c r="ANH96" s="41"/>
      <c r="ANI96" s="41"/>
      <c r="ANJ96" s="41"/>
      <c r="ANK96" s="41"/>
      <c r="ANL96" s="41"/>
      <c r="ANM96" s="41"/>
      <c r="ANN96" s="41"/>
      <c r="ANO96" s="41"/>
      <c r="ANP96" s="41"/>
      <c r="ANQ96" s="41"/>
      <c r="ANR96" s="41"/>
      <c r="ANS96" s="41"/>
      <c r="ANT96" s="41"/>
      <c r="ANU96" s="41"/>
      <c r="ANV96" s="41"/>
      <c r="ANW96" s="41"/>
      <c r="ANX96" s="41"/>
      <c r="ANY96" s="41"/>
      <c r="ANZ96" s="41"/>
      <c r="AOA96" s="41"/>
      <c r="AOB96" s="41"/>
      <c r="AOC96" s="41"/>
      <c r="AOD96" s="41"/>
      <c r="AOE96" s="41"/>
      <c r="AOF96" s="41"/>
      <c r="AOG96" s="41"/>
      <c r="AOH96" s="41"/>
      <c r="AOI96" s="41"/>
      <c r="AOJ96" s="41"/>
      <c r="AOK96" s="41"/>
      <c r="AOL96" s="41"/>
      <c r="AOM96" s="41"/>
      <c r="AON96" s="41"/>
      <c r="AOO96" s="41"/>
      <c r="AOP96" s="41"/>
      <c r="AOQ96" s="41"/>
      <c r="AOR96" s="41"/>
      <c r="AOS96" s="41"/>
      <c r="AOT96" s="41"/>
      <c r="AOU96" s="41"/>
      <c r="AOV96" s="41"/>
      <c r="AOW96" s="41"/>
      <c r="AOX96" s="41"/>
      <c r="AOY96" s="41"/>
      <c r="AOZ96" s="41"/>
      <c r="APA96" s="41"/>
      <c r="APB96" s="41"/>
      <c r="APC96" s="41"/>
      <c r="APD96" s="41"/>
      <c r="APE96" s="41"/>
      <c r="APF96" s="41"/>
      <c r="APG96" s="41"/>
      <c r="APH96" s="41"/>
      <c r="API96" s="41"/>
      <c r="APJ96" s="41"/>
      <c r="APK96" s="41"/>
      <c r="APL96" s="41"/>
      <c r="APM96" s="41"/>
      <c r="APN96" s="41"/>
      <c r="APO96" s="41"/>
      <c r="APP96" s="41"/>
      <c r="APQ96" s="41"/>
      <c r="APR96" s="41"/>
      <c r="APS96" s="41"/>
      <c r="APT96" s="41"/>
      <c r="APU96" s="41"/>
      <c r="APV96" s="41"/>
      <c r="APW96" s="41"/>
      <c r="APX96" s="41"/>
      <c r="APY96" s="41"/>
      <c r="APZ96" s="41"/>
      <c r="AQA96" s="41"/>
      <c r="AQB96" s="41"/>
      <c r="AQC96" s="41"/>
      <c r="AQD96" s="41"/>
      <c r="AQE96" s="41"/>
      <c r="AQF96" s="41"/>
      <c r="AQG96" s="41"/>
      <c r="AQH96" s="41"/>
      <c r="AQI96" s="41"/>
      <c r="AQJ96" s="41"/>
      <c r="AQK96" s="41"/>
      <c r="AQL96" s="41"/>
      <c r="AQM96" s="41"/>
      <c r="AQN96" s="41"/>
      <c r="AQO96" s="41"/>
      <c r="AQP96" s="41"/>
      <c r="AQQ96" s="41"/>
      <c r="AQR96" s="41"/>
      <c r="AQS96" s="41"/>
      <c r="AQT96" s="41"/>
      <c r="AQU96" s="41"/>
      <c r="AQV96" s="41"/>
      <c r="AQW96" s="41"/>
      <c r="AQX96" s="41"/>
      <c r="AQY96" s="41"/>
      <c r="AQZ96" s="41"/>
      <c r="ARA96" s="41"/>
      <c r="ARB96" s="41"/>
      <c r="ARC96" s="41"/>
      <c r="ARD96" s="41"/>
      <c r="ARE96" s="41"/>
      <c r="ARF96" s="41"/>
      <c r="ARG96" s="41"/>
      <c r="ARH96" s="41"/>
      <c r="ARI96" s="41"/>
      <c r="ARJ96" s="41"/>
      <c r="ARK96" s="41"/>
      <c r="ARL96" s="41"/>
      <c r="ARM96" s="41"/>
      <c r="ARN96" s="41"/>
      <c r="ARO96" s="41"/>
      <c r="ARP96" s="41"/>
      <c r="ARQ96" s="41"/>
      <c r="ARR96" s="41"/>
      <c r="ARS96" s="41"/>
      <c r="ART96" s="41"/>
      <c r="ARU96" s="41"/>
      <c r="ARV96" s="41"/>
      <c r="ARW96" s="41"/>
      <c r="ARX96" s="41"/>
      <c r="ARY96" s="41"/>
      <c r="ARZ96" s="41"/>
      <c r="ASA96" s="41"/>
      <c r="ASB96" s="41"/>
      <c r="ASC96" s="41"/>
      <c r="ASD96" s="41"/>
      <c r="ASE96" s="41"/>
      <c r="ASF96" s="41"/>
      <c r="ASG96" s="41"/>
      <c r="ASH96" s="41"/>
      <c r="ASI96" s="41"/>
      <c r="ASJ96" s="41"/>
      <c r="ASK96" s="41"/>
      <c r="ASL96" s="41"/>
      <c r="ASM96" s="41"/>
      <c r="ASN96" s="41"/>
      <c r="ASO96" s="41"/>
      <c r="ASP96" s="41"/>
      <c r="ASQ96" s="41"/>
      <c r="ASR96" s="41"/>
      <c r="ASS96" s="41"/>
      <c r="AST96" s="41"/>
      <c r="ASU96" s="41"/>
      <c r="ASV96" s="41"/>
      <c r="ASW96" s="41"/>
      <c r="ASX96" s="41"/>
      <c r="ASY96" s="41"/>
      <c r="ASZ96" s="41"/>
      <c r="ATA96" s="41"/>
      <c r="ATB96" s="41"/>
      <c r="ATC96" s="41"/>
      <c r="ATD96" s="41"/>
      <c r="ATE96" s="41"/>
      <c r="ATF96" s="41"/>
      <c r="ATG96" s="41"/>
      <c r="ATH96" s="41"/>
      <c r="ATI96" s="41"/>
      <c r="ATJ96" s="41"/>
      <c r="ATK96" s="41"/>
      <c r="ATL96" s="41"/>
      <c r="ATM96" s="41"/>
      <c r="ATN96" s="41"/>
      <c r="ATO96" s="41"/>
      <c r="ATP96" s="41"/>
      <c r="ATQ96" s="41"/>
      <c r="ATR96" s="41"/>
      <c r="ATS96" s="41"/>
      <c r="ATT96" s="41"/>
      <c r="ATU96" s="41"/>
      <c r="ATV96" s="41"/>
      <c r="ATW96" s="41"/>
      <c r="ATX96" s="41"/>
      <c r="ATY96" s="41"/>
      <c r="ATZ96" s="41"/>
      <c r="AUA96" s="41"/>
      <c r="AUB96" s="41"/>
      <c r="AUC96" s="41"/>
      <c r="AUD96" s="41"/>
      <c r="AUE96" s="41"/>
      <c r="AUF96" s="41"/>
      <c r="AUG96" s="41"/>
      <c r="AUH96" s="41"/>
      <c r="AUI96" s="41"/>
      <c r="AUJ96" s="41"/>
      <c r="AUK96" s="41"/>
      <c r="AUL96" s="41"/>
      <c r="AUM96" s="41"/>
      <c r="AUN96" s="41"/>
      <c r="AUO96" s="41"/>
      <c r="AUP96" s="41"/>
      <c r="AUQ96" s="41"/>
      <c r="AUR96" s="41"/>
      <c r="AUS96" s="41"/>
      <c r="AUT96" s="41"/>
      <c r="AUU96" s="41"/>
      <c r="AUV96" s="41"/>
      <c r="AUW96" s="41"/>
      <c r="AUX96" s="41"/>
      <c r="AUY96" s="41"/>
      <c r="AUZ96" s="41"/>
      <c r="AVA96" s="41"/>
      <c r="AVB96" s="41"/>
      <c r="AVC96" s="41"/>
      <c r="AVD96" s="41"/>
      <c r="AVE96" s="41"/>
      <c r="AVF96" s="41"/>
      <c r="AVG96" s="41"/>
      <c r="AVH96" s="41"/>
      <c r="AVI96" s="41"/>
      <c r="AVJ96" s="41"/>
      <c r="AVK96" s="41"/>
      <c r="AVL96" s="41"/>
      <c r="AVM96" s="41"/>
      <c r="AVN96" s="41"/>
      <c r="AVO96" s="41"/>
      <c r="AVP96" s="41"/>
      <c r="AVQ96" s="41"/>
      <c r="AVR96" s="41"/>
      <c r="AVS96" s="41"/>
      <c r="AVT96" s="41"/>
      <c r="AVU96" s="41"/>
      <c r="AVV96" s="41"/>
      <c r="AVW96" s="41"/>
      <c r="AVX96" s="41"/>
      <c r="AVY96" s="41"/>
      <c r="AVZ96" s="41"/>
      <c r="AWA96" s="41"/>
      <c r="AWB96" s="41"/>
      <c r="AWC96" s="41"/>
      <c r="AWD96" s="41"/>
      <c r="AWE96" s="41"/>
      <c r="AWF96" s="41"/>
      <c r="AWG96" s="41"/>
      <c r="AWH96" s="41"/>
      <c r="AWI96" s="41"/>
      <c r="AWJ96" s="41"/>
      <c r="AWK96" s="41"/>
      <c r="AWL96" s="41"/>
      <c r="AWM96" s="41"/>
      <c r="AWN96" s="41"/>
      <c r="AWO96" s="41"/>
      <c r="AWP96" s="41"/>
      <c r="AWQ96" s="41"/>
      <c r="AWR96" s="41"/>
      <c r="AWS96" s="41"/>
      <c r="AWT96" s="41"/>
      <c r="AWU96" s="41"/>
      <c r="AWV96" s="41"/>
      <c r="AWW96" s="41"/>
      <c r="AWX96" s="41"/>
      <c r="AWY96" s="41"/>
      <c r="AWZ96" s="41"/>
      <c r="AXA96" s="41"/>
      <c r="AXB96" s="41"/>
      <c r="AXC96" s="41"/>
      <c r="AXD96" s="41"/>
      <c r="AXE96" s="41"/>
      <c r="AXF96" s="41"/>
      <c r="AXG96" s="41"/>
      <c r="AXH96" s="41"/>
      <c r="AXI96" s="41"/>
      <c r="AXJ96" s="41"/>
      <c r="AXK96" s="41"/>
      <c r="AXL96" s="41"/>
      <c r="AXM96" s="41"/>
      <c r="AXN96" s="41"/>
      <c r="AXO96" s="41"/>
      <c r="AXP96" s="41"/>
      <c r="AXQ96" s="41"/>
      <c r="AXR96" s="41"/>
      <c r="AXS96" s="41"/>
      <c r="AXT96" s="41"/>
      <c r="AXU96" s="41"/>
      <c r="AXV96" s="41"/>
      <c r="AXW96" s="41"/>
      <c r="AXX96" s="41"/>
      <c r="AXY96" s="41"/>
      <c r="AXZ96" s="41"/>
      <c r="AYA96" s="41"/>
      <c r="AYB96" s="41"/>
      <c r="AYC96" s="41"/>
      <c r="AYD96" s="41"/>
      <c r="AYE96" s="41"/>
      <c r="AYF96" s="41"/>
      <c r="AYG96" s="41"/>
      <c r="AYH96" s="41"/>
      <c r="AYI96" s="41"/>
      <c r="AYJ96" s="41"/>
      <c r="AYK96" s="41"/>
      <c r="AYL96" s="41"/>
      <c r="AYM96" s="41"/>
      <c r="AYN96" s="41"/>
      <c r="AYO96" s="41"/>
      <c r="AYP96" s="41"/>
      <c r="AYQ96" s="41"/>
      <c r="AYR96" s="41"/>
      <c r="AYS96" s="41"/>
      <c r="AYT96" s="41"/>
      <c r="AYU96" s="41"/>
      <c r="AYV96" s="41"/>
      <c r="AYW96" s="41"/>
      <c r="AYX96" s="41"/>
      <c r="AYY96" s="41"/>
      <c r="AYZ96" s="41"/>
      <c r="AZA96" s="41"/>
      <c r="AZB96" s="41"/>
      <c r="AZC96" s="41"/>
      <c r="AZD96" s="41"/>
      <c r="AZE96" s="41"/>
      <c r="AZF96" s="41"/>
      <c r="AZG96" s="41"/>
      <c r="AZH96" s="41"/>
      <c r="AZI96" s="41"/>
      <c r="AZJ96" s="41"/>
      <c r="AZK96" s="41"/>
      <c r="AZL96" s="41"/>
      <c r="AZM96" s="41"/>
      <c r="AZN96" s="41"/>
      <c r="AZO96" s="41"/>
      <c r="AZP96" s="41"/>
      <c r="AZQ96" s="41"/>
      <c r="AZR96" s="41"/>
      <c r="AZS96" s="41"/>
      <c r="AZT96" s="41"/>
      <c r="AZU96" s="41"/>
      <c r="AZV96" s="41"/>
      <c r="AZW96" s="41"/>
      <c r="AZX96" s="41"/>
      <c r="AZY96" s="41"/>
      <c r="AZZ96" s="41"/>
      <c r="BAA96" s="41"/>
      <c r="BAB96" s="41"/>
      <c r="BAC96" s="41"/>
      <c r="BAD96" s="41"/>
      <c r="BAE96" s="41"/>
      <c r="BAF96" s="41"/>
      <c r="BAG96" s="41"/>
      <c r="BAH96" s="41"/>
      <c r="BAI96" s="41"/>
      <c r="BAJ96" s="41"/>
      <c r="BAK96" s="41"/>
      <c r="BAL96" s="41"/>
      <c r="BAM96" s="41"/>
      <c r="BAN96" s="41"/>
      <c r="BAO96" s="41"/>
      <c r="BAP96" s="41"/>
      <c r="BAQ96" s="41"/>
      <c r="BAR96" s="41"/>
      <c r="BAS96" s="41"/>
      <c r="BAT96" s="41"/>
      <c r="BAU96" s="41"/>
      <c r="BAV96" s="41"/>
      <c r="BAW96" s="41"/>
      <c r="BAX96" s="41"/>
      <c r="BAY96" s="41"/>
      <c r="BAZ96" s="41"/>
      <c r="BBA96" s="41"/>
      <c r="BBB96" s="41"/>
      <c r="BBC96" s="41"/>
      <c r="BBD96" s="41"/>
      <c r="BBE96" s="41"/>
      <c r="BBF96" s="41"/>
      <c r="BBG96" s="41"/>
      <c r="BBH96" s="41"/>
      <c r="BBI96" s="41"/>
      <c r="BBJ96" s="41"/>
      <c r="BBK96" s="41"/>
      <c r="BBL96" s="41"/>
      <c r="BBM96" s="41"/>
      <c r="BBN96" s="41"/>
      <c r="BBO96" s="41"/>
      <c r="BBP96" s="41"/>
      <c r="BBQ96" s="41"/>
      <c r="BBR96" s="41"/>
      <c r="BBS96" s="41"/>
      <c r="BBT96" s="41"/>
      <c r="BBU96" s="41"/>
      <c r="BBV96" s="41"/>
      <c r="BBW96" s="41"/>
      <c r="BBX96" s="41"/>
      <c r="BBY96" s="41"/>
      <c r="BBZ96" s="41"/>
      <c r="BCA96" s="41"/>
      <c r="BCB96" s="41"/>
      <c r="BCC96" s="41"/>
      <c r="BCD96" s="41"/>
      <c r="BCE96" s="41"/>
      <c r="BCF96" s="41"/>
      <c r="BCG96" s="41"/>
      <c r="BCH96" s="41"/>
      <c r="BCI96" s="41"/>
      <c r="BCJ96" s="41"/>
      <c r="BCK96" s="41"/>
      <c r="BCL96" s="41"/>
      <c r="BCM96" s="41"/>
      <c r="BCN96" s="41"/>
      <c r="BCO96" s="41"/>
      <c r="BCP96" s="41"/>
      <c r="BCQ96" s="41"/>
      <c r="BCR96" s="41"/>
      <c r="BCS96" s="41"/>
      <c r="BCT96" s="41"/>
      <c r="BCU96" s="41"/>
      <c r="BCV96" s="41"/>
      <c r="BCW96" s="41"/>
      <c r="BCX96" s="41"/>
      <c r="BCY96" s="41"/>
      <c r="BCZ96" s="41"/>
      <c r="BDA96" s="41"/>
      <c r="BDB96" s="41"/>
      <c r="BDC96" s="41"/>
      <c r="BDD96" s="41"/>
      <c r="BDE96" s="41"/>
      <c r="BDF96" s="41"/>
      <c r="BDG96" s="41"/>
      <c r="BDH96" s="41"/>
      <c r="BDI96" s="41"/>
      <c r="BDJ96" s="41"/>
      <c r="BDK96" s="41"/>
      <c r="BDL96" s="41"/>
      <c r="BDM96" s="41"/>
      <c r="BDN96" s="41"/>
      <c r="BDO96" s="41"/>
      <c r="BDP96" s="41"/>
      <c r="BDQ96" s="41"/>
      <c r="BDR96" s="41"/>
      <c r="BDS96" s="41"/>
      <c r="BDT96" s="41"/>
      <c r="BDU96" s="41"/>
      <c r="BDV96" s="41"/>
      <c r="BDW96" s="41"/>
      <c r="BDX96" s="41"/>
      <c r="BDY96" s="41"/>
      <c r="BDZ96" s="41"/>
      <c r="BEA96" s="41"/>
      <c r="BEB96" s="41"/>
      <c r="BEC96" s="41"/>
      <c r="BED96" s="41"/>
      <c r="BEE96" s="41"/>
      <c r="BEF96" s="41"/>
      <c r="BEG96" s="41"/>
      <c r="BEH96" s="41"/>
      <c r="BEI96" s="41"/>
      <c r="BEJ96" s="41"/>
      <c r="BEK96" s="41"/>
      <c r="BEL96" s="41"/>
      <c r="BEM96" s="41"/>
      <c r="BEN96" s="41"/>
      <c r="BEO96" s="41"/>
      <c r="BEP96" s="41"/>
      <c r="BEQ96" s="41"/>
      <c r="BER96" s="41"/>
      <c r="BES96" s="41"/>
      <c r="BET96" s="41"/>
      <c r="BEU96" s="41"/>
      <c r="BEV96" s="41"/>
      <c r="BEW96" s="41"/>
      <c r="BEX96" s="41"/>
      <c r="BEY96" s="41"/>
      <c r="BEZ96" s="41"/>
      <c r="BFA96" s="41"/>
      <c r="BFB96" s="41"/>
      <c r="BFC96" s="41"/>
      <c r="BFD96" s="41"/>
      <c r="BFE96" s="41"/>
      <c r="BFF96" s="41"/>
      <c r="BFG96" s="41"/>
      <c r="BFH96" s="41"/>
      <c r="BFI96" s="41"/>
      <c r="BFJ96" s="41"/>
      <c r="BFK96" s="41"/>
      <c r="BFL96" s="41"/>
      <c r="BFM96" s="41"/>
      <c r="BFN96" s="41"/>
      <c r="BFO96" s="41"/>
      <c r="BFP96" s="41"/>
      <c r="BFQ96" s="41"/>
      <c r="BFR96" s="41"/>
      <c r="BFS96" s="41"/>
      <c r="BFT96" s="41"/>
      <c r="BFU96" s="41"/>
      <c r="BFV96" s="41"/>
      <c r="BFW96" s="41"/>
      <c r="BFX96" s="41"/>
      <c r="BFY96" s="41"/>
      <c r="BFZ96" s="41"/>
      <c r="BGA96" s="41"/>
      <c r="BGB96" s="41"/>
      <c r="BGC96" s="41"/>
      <c r="BGD96" s="41"/>
      <c r="BGE96" s="41"/>
      <c r="BGF96" s="41"/>
      <c r="BGG96" s="41"/>
      <c r="BGH96" s="41"/>
      <c r="BGI96" s="41"/>
      <c r="BGJ96" s="41"/>
      <c r="BGK96" s="41"/>
      <c r="BGL96" s="41"/>
      <c r="BGM96" s="41"/>
      <c r="BGN96" s="41"/>
      <c r="BGO96" s="41"/>
      <c r="BGP96" s="41"/>
      <c r="BGQ96" s="41"/>
      <c r="BGR96" s="41"/>
      <c r="BGS96" s="41"/>
      <c r="BGT96" s="41"/>
      <c r="BGU96" s="41"/>
      <c r="BGV96" s="41"/>
      <c r="BGW96" s="41"/>
      <c r="BGX96" s="41"/>
      <c r="BGY96" s="41"/>
      <c r="BGZ96" s="41"/>
      <c r="BHA96" s="41"/>
      <c r="BHB96" s="41"/>
      <c r="BHC96" s="41"/>
      <c r="BHD96" s="41"/>
      <c r="BHE96" s="41"/>
      <c r="BHF96" s="41"/>
      <c r="BHG96" s="41"/>
      <c r="BHH96" s="41"/>
      <c r="BHI96" s="41"/>
      <c r="BHJ96" s="41"/>
      <c r="BHK96" s="41"/>
      <c r="BHL96" s="41"/>
      <c r="BHM96" s="41"/>
      <c r="BHN96" s="41"/>
      <c r="BHO96" s="41"/>
      <c r="BHP96" s="41"/>
      <c r="BHQ96" s="41"/>
      <c r="BHR96" s="41"/>
      <c r="BHS96" s="41"/>
      <c r="BHT96" s="41"/>
      <c r="BHU96" s="41"/>
      <c r="BHV96" s="41"/>
      <c r="BHW96" s="41"/>
      <c r="BHX96" s="41"/>
      <c r="BHY96" s="41"/>
      <c r="BHZ96" s="41"/>
      <c r="BIA96" s="41"/>
      <c r="BIB96" s="41"/>
      <c r="BIC96" s="41"/>
      <c r="BID96" s="41"/>
      <c r="BIE96" s="41"/>
      <c r="BIF96" s="41"/>
      <c r="BIG96" s="41"/>
      <c r="BIH96" s="41"/>
      <c r="BII96" s="41"/>
      <c r="BIJ96" s="41"/>
      <c r="BIK96" s="41"/>
      <c r="BIL96" s="41"/>
      <c r="BIM96" s="41"/>
      <c r="BIN96" s="41"/>
      <c r="BIO96" s="41"/>
      <c r="BIP96" s="41"/>
      <c r="BIQ96" s="41"/>
      <c r="BIR96" s="41"/>
      <c r="BIS96" s="41"/>
      <c r="BIT96" s="41"/>
      <c r="BIU96" s="41"/>
      <c r="BIV96" s="41"/>
      <c r="BIW96" s="41"/>
      <c r="BIX96" s="41"/>
      <c r="BIY96" s="41"/>
      <c r="BIZ96" s="41"/>
      <c r="BJA96" s="41"/>
      <c r="BJB96" s="41"/>
      <c r="BJC96" s="41"/>
      <c r="BJD96" s="41"/>
      <c r="BJE96" s="41"/>
      <c r="BJF96" s="41"/>
      <c r="BJG96" s="41"/>
      <c r="BJH96" s="41"/>
      <c r="BJI96" s="41"/>
      <c r="BJJ96" s="41"/>
      <c r="BJK96" s="41"/>
      <c r="BJL96" s="41"/>
      <c r="BJM96" s="41"/>
      <c r="BJN96" s="41"/>
      <c r="BJO96" s="41"/>
      <c r="BJP96" s="41"/>
      <c r="BJQ96" s="41"/>
      <c r="BJR96" s="41"/>
      <c r="BJS96" s="41"/>
      <c r="BJT96" s="41"/>
      <c r="BJU96" s="41"/>
      <c r="BJV96" s="41"/>
      <c r="BJW96" s="41"/>
      <c r="BJX96" s="41"/>
      <c r="BJY96" s="41"/>
      <c r="BJZ96" s="41"/>
      <c r="BKA96" s="41"/>
      <c r="BKB96" s="41"/>
      <c r="BKC96" s="41"/>
      <c r="BKD96" s="41"/>
      <c r="BKE96" s="41"/>
      <c r="BKF96" s="41"/>
      <c r="BKG96" s="41"/>
      <c r="BKH96" s="41"/>
      <c r="BKI96" s="41"/>
      <c r="BKJ96" s="41"/>
      <c r="BKK96" s="41"/>
      <c r="BKL96" s="41"/>
      <c r="BKM96" s="41"/>
      <c r="BKN96" s="41"/>
      <c r="BKO96" s="41"/>
      <c r="BKP96" s="41"/>
      <c r="BKQ96" s="41"/>
      <c r="BKR96" s="41"/>
      <c r="BKS96" s="41"/>
      <c r="BKT96" s="41"/>
      <c r="BKU96" s="41"/>
      <c r="BKV96" s="41"/>
      <c r="BKW96" s="41"/>
      <c r="BKX96" s="41"/>
      <c r="BKY96" s="41"/>
      <c r="BKZ96" s="41"/>
      <c r="BLA96" s="41"/>
      <c r="BLB96" s="41"/>
      <c r="BLC96" s="41"/>
      <c r="BLD96" s="41"/>
      <c r="BLE96" s="41"/>
      <c r="BLF96" s="41"/>
      <c r="BLG96" s="41"/>
      <c r="BLH96" s="41"/>
      <c r="BLI96" s="41"/>
      <c r="BLJ96" s="41"/>
      <c r="BLK96" s="41"/>
      <c r="BLL96" s="41"/>
      <c r="BLM96" s="41"/>
      <c r="BLN96" s="41"/>
      <c r="BLO96" s="41"/>
      <c r="BLP96" s="41"/>
      <c r="BLQ96" s="41"/>
      <c r="BLR96" s="41"/>
      <c r="BLS96" s="41"/>
      <c r="BLT96" s="41"/>
      <c r="BLU96" s="41"/>
      <c r="BLV96" s="41"/>
      <c r="BLW96" s="41"/>
      <c r="BLX96" s="41"/>
      <c r="BLY96" s="41"/>
      <c r="BLZ96" s="41"/>
      <c r="BMA96" s="41"/>
      <c r="BMB96" s="41"/>
      <c r="BMC96" s="41"/>
      <c r="BMD96" s="41"/>
      <c r="BME96" s="41"/>
      <c r="BMF96" s="41"/>
      <c r="BMG96" s="41"/>
      <c r="BMH96" s="41"/>
      <c r="BMI96" s="41"/>
      <c r="BMJ96" s="41"/>
      <c r="BMK96" s="41"/>
      <c r="BML96" s="41"/>
      <c r="BMM96" s="41"/>
      <c r="BMN96" s="41"/>
      <c r="BMO96" s="41"/>
      <c r="BMP96" s="41"/>
      <c r="BMQ96" s="41"/>
      <c r="BMR96" s="41"/>
      <c r="BMS96" s="41"/>
      <c r="BMT96" s="41"/>
      <c r="BMU96" s="41"/>
      <c r="BMV96" s="41"/>
      <c r="BMW96" s="41"/>
      <c r="BMX96" s="41"/>
      <c r="BMY96" s="41"/>
      <c r="BMZ96" s="41"/>
      <c r="BNA96" s="41"/>
      <c r="BNB96" s="41"/>
      <c r="BNC96" s="41"/>
      <c r="BND96" s="41"/>
      <c r="BNE96" s="41"/>
      <c r="BNF96" s="41"/>
      <c r="BNG96" s="41"/>
      <c r="BNH96" s="41"/>
      <c r="BNI96" s="41"/>
      <c r="BNJ96" s="41"/>
      <c r="BNK96" s="41"/>
      <c r="BNL96" s="41"/>
      <c r="BNM96" s="41"/>
      <c r="BNN96" s="41"/>
      <c r="BNO96" s="41"/>
      <c r="BNP96" s="41"/>
      <c r="BNQ96" s="41"/>
      <c r="BNR96" s="41"/>
      <c r="BNS96" s="41"/>
      <c r="BNT96" s="41"/>
      <c r="BNU96" s="41"/>
      <c r="BNV96" s="41"/>
      <c r="BNW96" s="41"/>
      <c r="BNX96" s="41"/>
      <c r="BNY96" s="41"/>
      <c r="BNZ96" s="41"/>
      <c r="BOA96" s="41"/>
      <c r="BOB96" s="41"/>
      <c r="BOC96" s="41"/>
      <c r="BOD96" s="41"/>
      <c r="BOE96" s="41"/>
      <c r="BOF96" s="41"/>
      <c r="BOG96" s="41"/>
      <c r="BOH96" s="41"/>
      <c r="BOI96" s="41"/>
      <c r="BOJ96" s="41"/>
      <c r="BOK96" s="41"/>
      <c r="BOL96" s="41"/>
      <c r="BOM96" s="41"/>
      <c r="BON96" s="41"/>
      <c r="BOO96" s="41"/>
      <c r="BOP96" s="41"/>
      <c r="BOQ96" s="41"/>
      <c r="BOR96" s="41"/>
      <c r="BOS96" s="41"/>
      <c r="BOT96" s="41"/>
      <c r="BOU96" s="41"/>
      <c r="BOV96" s="41"/>
      <c r="BOW96" s="41"/>
      <c r="BOX96" s="41"/>
      <c r="BOY96" s="41"/>
      <c r="BOZ96" s="41"/>
      <c r="BPA96" s="41"/>
      <c r="BPB96" s="41"/>
      <c r="BPC96" s="41"/>
      <c r="BPD96" s="41"/>
      <c r="BPE96" s="41"/>
      <c r="BPF96" s="41"/>
      <c r="BPG96" s="41"/>
      <c r="BPH96" s="41"/>
      <c r="BPI96" s="41"/>
      <c r="BPJ96" s="41"/>
      <c r="BPK96" s="41"/>
      <c r="BPL96" s="41"/>
      <c r="BPM96" s="41"/>
      <c r="BPN96" s="41"/>
      <c r="BPO96" s="41"/>
      <c r="BPP96" s="41"/>
      <c r="BPQ96" s="41"/>
      <c r="BPR96" s="41"/>
      <c r="BPS96" s="41"/>
      <c r="BPT96" s="41"/>
      <c r="BPU96" s="41"/>
      <c r="BPV96" s="41"/>
      <c r="BPW96" s="41"/>
      <c r="BPX96" s="41"/>
      <c r="BPY96" s="41"/>
      <c r="BPZ96" s="41"/>
      <c r="BQA96" s="41"/>
      <c r="BQB96" s="41"/>
      <c r="BQC96" s="41"/>
      <c r="BQD96" s="41"/>
      <c r="BQE96" s="41"/>
      <c r="BQF96" s="41"/>
      <c r="BQG96" s="41"/>
      <c r="BQH96" s="41"/>
      <c r="BQI96" s="41"/>
      <c r="BQJ96" s="41"/>
      <c r="BQK96" s="41"/>
      <c r="BQL96" s="41"/>
      <c r="BQM96" s="41"/>
      <c r="BQN96" s="41"/>
      <c r="BQO96" s="41"/>
      <c r="BQP96" s="41"/>
      <c r="BQQ96" s="41"/>
      <c r="BQR96" s="41"/>
      <c r="BQS96" s="41"/>
      <c r="BQT96" s="41"/>
      <c r="BQU96" s="41"/>
      <c r="BQV96" s="41"/>
      <c r="BQW96" s="41"/>
      <c r="BQX96" s="41"/>
      <c r="BQY96" s="41"/>
      <c r="BQZ96" s="41"/>
      <c r="BRA96" s="41"/>
      <c r="BRB96" s="41"/>
      <c r="BRC96" s="41"/>
      <c r="BRD96" s="41"/>
      <c r="BRE96" s="41"/>
      <c r="BRF96" s="41"/>
      <c r="BRG96" s="41"/>
      <c r="BRH96" s="41"/>
      <c r="BRI96" s="41"/>
      <c r="BRJ96" s="41"/>
      <c r="BRK96" s="41"/>
      <c r="BRL96" s="41"/>
      <c r="BRM96" s="41"/>
      <c r="BRN96" s="41"/>
      <c r="BRO96" s="41"/>
      <c r="BRP96" s="41"/>
      <c r="BRQ96" s="41"/>
      <c r="BRR96" s="41"/>
      <c r="BRS96" s="41"/>
      <c r="BRT96" s="41"/>
      <c r="BRU96" s="41"/>
      <c r="BRV96" s="41"/>
      <c r="BRW96" s="41"/>
      <c r="BRX96" s="41"/>
      <c r="BRY96" s="41"/>
      <c r="BRZ96" s="41"/>
      <c r="BSA96" s="41"/>
      <c r="BSB96" s="41"/>
      <c r="BSC96" s="41"/>
      <c r="BSD96" s="41"/>
      <c r="BSE96" s="41"/>
      <c r="BSF96" s="41"/>
      <c r="BSG96" s="41"/>
      <c r="BSH96" s="41"/>
      <c r="BSI96" s="41"/>
      <c r="BSJ96" s="41"/>
      <c r="BSK96" s="41"/>
      <c r="BSL96" s="41"/>
      <c r="BSM96" s="41"/>
      <c r="BSN96" s="41"/>
      <c r="BSO96" s="41"/>
      <c r="BSP96" s="41"/>
      <c r="BSQ96" s="41"/>
      <c r="BSR96" s="41"/>
      <c r="BSS96" s="41"/>
      <c r="BST96" s="41"/>
      <c r="BSU96" s="41"/>
      <c r="BSV96" s="41"/>
      <c r="BSW96" s="41"/>
      <c r="BSX96" s="41"/>
      <c r="BSY96" s="41"/>
      <c r="BSZ96" s="41"/>
      <c r="BTA96" s="41"/>
      <c r="BTB96" s="41"/>
      <c r="BTC96" s="41"/>
      <c r="BTD96" s="41"/>
      <c r="BTE96" s="41"/>
      <c r="BTF96" s="41"/>
      <c r="BTG96" s="41"/>
      <c r="BTH96" s="41"/>
      <c r="BTI96" s="41"/>
      <c r="BTJ96" s="41"/>
      <c r="BTK96" s="41"/>
      <c r="BTL96" s="41"/>
      <c r="BTM96" s="41"/>
      <c r="BTN96" s="41"/>
      <c r="BTO96" s="41"/>
      <c r="BTP96" s="41"/>
      <c r="BTQ96" s="41"/>
      <c r="BTR96" s="41"/>
      <c r="BTS96" s="41"/>
      <c r="BTT96" s="41"/>
      <c r="BTU96" s="41"/>
      <c r="BTV96" s="41"/>
      <c r="BTW96" s="41"/>
    </row>
    <row r="97" spans="1:1895" s="27" customFormat="1" ht="12.75" x14ac:dyDescent="0.2">
      <c r="A97" s="41"/>
      <c r="B97" s="26" t="s">
        <v>516</v>
      </c>
      <c r="C97" s="26" t="s">
        <v>30</v>
      </c>
      <c r="D97" s="26" t="s">
        <v>102</v>
      </c>
      <c r="E97" s="26" t="s">
        <v>18</v>
      </c>
      <c r="F97" s="26" t="s">
        <v>19</v>
      </c>
      <c r="G97" s="5">
        <v>14000</v>
      </c>
      <c r="H97" s="5">
        <v>0</v>
      </c>
      <c r="I97" s="5">
        <v>25</v>
      </c>
      <c r="J97" s="5">
        <f t="shared" si="31"/>
        <v>401.8</v>
      </c>
      <c r="K97" s="6">
        <f t="shared" si="32"/>
        <v>425.6</v>
      </c>
      <c r="L97" s="6">
        <f t="shared" si="33"/>
        <v>992.6</v>
      </c>
      <c r="M97" s="5">
        <f t="shared" si="34"/>
        <v>993.99999999999989</v>
      </c>
      <c r="N97" s="6">
        <f t="shared" si="35"/>
        <v>161</v>
      </c>
      <c r="O97" s="5">
        <v>3632.88</v>
      </c>
      <c r="P97" s="6">
        <f t="shared" si="36"/>
        <v>4485.2800000000007</v>
      </c>
      <c r="Q97" s="5">
        <f t="shared" si="37"/>
        <v>9514.7199999999993</v>
      </c>
      <c r="R97" s="41"/>
      <c r="S97" s="41"/>
      <c r="T97" s="41"/>
      <c r="U97" s="41"/>
      <c r="V97" s="41"/>
      <c r="W97" s="41"/>
      <c r="X97" s="41"/>
      <c r="Y97" s="41"/>
      <c r="Z97" s="41"/>
      <c r="AA97" s="41"/>
      <c r="AB97" s="41"/>
      <c r="AC97" s="41"/>
      <c r="AD97" s="41"/>
      <c r="AE97" s="41"/>
      <c r="AF97" s="41"/>
      <c r="AG97" s="41"/>
      <c r="AH97" s="41"/>
      <c r="AI97" s="41"/>
      <c r="AJ97" s="41"/>
      <c r="AK97" s="41"/>
      <c r="AL97" s="41"/>
      <c r="AM97" s="41"/>
      <c r="AN97" s="41"/>
      <c r="AO97" s="41"/>
      <c r="AP97" s="41"/>
      <c r="AQ97" s="41"/>
      <c r="AR97" s="41"/>
      <c r="AS97" s="41"/>
      <c r="AT97" s="41"/>
      <c r="AU97" s="41"/>
      <c r="AV97" s="41"/>
      <c r="AW97" s="41"/>
      <c r="AX97" s="41"/>
      <c r="AY97" s="41"/>
      <c r="AZ97" s="41"/>
      <c r="BA97" s="41"/>
      <c r="BB97" s="41"/>
      <c r="BC97" s="41"/>
      <c r="BD97" s="41"/>
      <c r="BE97" s="41"/>
      <c r="BF97" s="41"/>
      <c r="BG97" s="41"/>
      <c r="BH97" s="41"/>
      <c r="BI97" s="41"/>
      <c r="BJ97" s="41"/>
      <c r="BK97" s="41"/>
      <c r="BL97" s="41"/>
      <c r="BM97" s="41"/>
      <c r="BN97" s="41"/>
      <c r="BO97" s="41"/>
      <c r="BP97" s="41"/>
      <c r="BQ97" s="41"/>
      <c r="BR97" s="41"/>
      <c r="BS97" s="41"/>
      <c r="BT97" s="41"/>
      <c r="BU97" s="41"/>
      <c r="BV97" s="41"/>
      <c r="BW97" s="41"/>
      <c r="BX97" s="41"/>
      <c r="BY97" s="41"/>
      <c r="BZ97" s="41"/>
      <c r="CA97" s="41"/>
      <c r="CB97" s="41"/>
      <c r="CC97" s="41"/>
      <c r="CD97" s="41"/>
      <c r="CE97" s="41"/>
      <c r="CF97" s="41"/>
      <c r="CG97" s="41"/>
      <c r="CH97" s="41"/>
      <c r="CI97" s="41"/>
      <c r="CJ97" s="41"/>
      <c r="CK97" s="41"/>
      <c r="CL97" s="41"/>
      <c r="CM97" s="41"/>
      <c r="CN97" s="41"/>
      <c r="CO97" s="41"/>
      <c r="CP97" s="41"/>
      <c r="CQ97" s="41"/>
      <c r="CR97" s="41"/>
      <c r="CS97" s="41"/>
      <c r="CT97" s="41"/>
      <c r="CU97" s="41"/>
      <c r="CV97" s="41"/>
      <c r="CW97" s="41"/>
      <c r="CX97" s="41"/>
      <c r="CY97" s="41"/>
      <c r="CZ97" s="41"/>
      <c r="DA97" s="41"/>
      <c r="DB97" s="41"/>
      <c r="DC97" s="41"/>
      <c r="DD97" s="41"/>
      <c r="DE97" s="41"/>
      <c r="DF97" s="41"/>
      <c r="DG97" s="41"/>
      <c r="DH97" s="41"/>
      <c r="DI97" s="41"/>
      <c r="DJ97" s="41"/>
      <c r="DK97" s="41"/>
      <c r="DL97" s="41"/>
      <c r="DM97" s="41"/>
      <c r="DN97" s="41"/>
      <c r="DO97" s="41"/>
      <c r="DP97" s="41"/>
      <c r="DQ97" s="41"/>
      <c r="DR97" s="41"/>
      <c r="DS97" s="41"/>
      <c r="DT97" s="41"/>
      <c r="DU97" s="41"/>
      <c r="DV97" s="41"/>
      <c r="DW97" s="41"/>
      <c r="DX97" s="41"/>
      <c r="DY97" s="41"/>
      <c r="DZ97" s="41"/>
      <c r="EA97" s="41"/>
      <c r="EB97" s="41"/>
      <c r="EC97" s="41"/>
      <c r="ED97" s="41"/>
      <c r="EE97" s="41"/>
      <c r="EF97" s="41"/>
      <c r="EG97" s="41"/>
      <c r="EH97" s="41"/>
      <c r="EI97" s="41"/>
      <c r="EJ97" s="41"/>
      <c r="EK97" s="41"/>
      <c r="EL97" s="41"/>
      <c r="EM97" s="41"/>
      <c r="EN97" s="41"/>
      <c r="EO97" s="41"/>
      <c r="EP97" s="41"/>
      <c r="EQ97" s="41"/>
      <c r="ER97" s="41"/>
      <c r="ES97" s="41"/>
      <c r="ET97" s="41"/>
      <c r="EU97" s="41"/>
      <c r="EV97" s="41"/>
      <c r="EW97" s="41"/>
      <c r="EX97" s="41"/>
      <c r="EY97" s="41"/>
      <c r="EZ97" s="41"/>
      <c r="FA97" s="41"/>
      <c r="FB97" s="41"/>
      <c r="FC97" s="41"/>
      <c r="FD97" s="41"/>
      <c r="FE97" s="41"/>
      <c r="FF97" s="41"/>
      <c r="FG97" s="41"/>
      <c r="FH97" s="41"/>
      <c r="FI97" s="41"/>
      <c r="FJ97" s="41"/>
      <c r="FK97" s="41"/>
      <c r="FL97" s="41"/>
      <c r="FM97" s="41"/>
      <c r="FN97" s="41"/>
      <c r="FO97" s="41"/>
      <c r="FP97" s="41"/>
      <c r="FQ97" s="41"/>
      <c r="FR97" s="41"/>
      <c r="FS97" s="41"/>
      <c r="FT97" s="41"/>
      <c r="FU97" s="41"/>
      <c r="FV97" s="41"/>
      <c r="FW97" s="41"/>
      <c r="FX97" s="41"/>
      <c r="FY97" s="41"/>
      <c r="FZ97" s="41"/>
      <c r="GA97" s="41"/>
      <c r="GB97" s="41"/>
      <c r="GC97" s="41"/>
      <c r="GD97" s="41"/>
      <c r="GE97" s="41"/>
      <c r="GF97" s="41"/>
      <c r="GG97" s="41"/>
      <c r="GH97" s="41"/>
      <c r="GI97" s="41"/>
      <c r="GJ97" s="41"/>
      <c r="GK97" s="41"/>
      <c r="GL97" s="41"/>
      <c r="GM97" s="41"/>
      <c r="GN97" s="41"/>
      <c r="GO97" s="41"/>
      <c r="GP97" s="41"/>
      <c r="GQ97" s="41"/>
      <c r="GR97" s="41"/>
      <c r="GS97" s="41"/>
      <c r="GT97" s="41"/>
      <c r="GU97" s="41"/>
      <c r="GV97" s="41"/>
      <c r="GW97" s="41"/>
      <c r="GX97" s="41"/>
      <c r="GY97" s="41"/>
      <c r="GZ97" s="41"/>
      <c r="HA97" s="41"/>
      <c r="HB97" s="41"/>
      <c r="HC97" s="41"/>
      <c r="HD97" s="41"/>
      <c r="HE97" s="41"/>
      <c r="HF97" s="41"/>
      <c r="HG97" s="41"/>
      <c r="HH97" s="41"/>
      <c r="HI97" s="41"/>
      <c r="HJ97" s="41"/>
      <c r="HK97" s="41"/>
      <c r="HL97" s="41"/>
      <c r="HM97" s="41"/>
      <c r="HN97" s="41"/>
      <c r="HO97" s="41"/>
      <c r="HP97" s="41"/>
      <c r="HQ97" s="41"/>
      <c r="HR97" s="41"/>
      <c r="HS97" s="41"/>
      <c r="HT97" s="41"/>
      <c r="HU97" s="41"/>
      <c r="HV97" s="41"/>
      <c r="HW97" s="41"/>
      <c r="HX97" s="41"/>
      <c r="HY97" s="41"/>
      <c r="HZ97" s="41"/>
      <c r="IA97" s="41"/>
      <c r="IB97" s="41"/>
      <c r="IC97" s="41"/>
      <c r="ID97" s="41"/>
      <c r="IE97" s="41"/>
      <c r="IF97" s="41"/>
      <c r="IG97" s="41"/>
      <c r="IH97" s="41"/>
      <c r="II97" s="41"/>
      <c r="IJ97" s="41"/>
      <c r="IK97" s="41"/>
      <c r="IL97" s="41"/>
      <c r="IM97" s="41"/>
      <c r="IN97" s="41"/>
      <c r="IO97" s="41"/>
      <c r="IP97" s="41"/>
      <c r="IQ97" s="41"/>
      <c r="IR97" s="41"/>
      <c r="IS97" s="41"/>
      <c r="IT97" s="41"/>
      <c r="IU97" s="41"/>
      <c r="IV97" s="41"/>
      <c r="IW97" s="41"/>
      <c r="IX97" s="41"/>
      <c r="IY97" s="41"/>
      <c r="IZ97" s="41"/>
      <c r="JA97" s="41"/>
      <c r="JB97" s="41"/>
      <c r="JC97" s="41"/>
      <c r="JD97" s="41"/>
      <c r="JE97" s="41"/>
      <c r="JF97" s="41"/>
      <c r="JG97" s="41"/>
      <c r="JH97" s="41"/>
      <c r="JI97" s="41"/>
      <c r="JJ97" s="41"/>
      <c r="JK97" s="41"/>
      <c r="JL97" s="41"/>
      <c r="JM97" s="41"/>
      <c r="JN97" s="41"/>
      <c r="JO97" s="41"/>
      <c r="JP97" s="41"/>
      <c r="JQ97" s="41"/>
      <c r="JR97" s="41"/>
      <c r="JS97" s="41"/>
      <c r="JT97" s="41"/>
      <c r="JU97" s="41"/>
      <c r="JV97" s="41"/>
      <c r="JW97" s="41"/>
      <c r="JX97" s="41"/>
      <c r="JY97" s="41"/>
      <c r="JZ97" s="41"/>
      <c r="KA97" s="41"/>
      <c r="KB97" s="41"/>
      <c r="KC97" s="41"/>
      <c r="KD97" s="41"/>
      <c r="KE97" s="41"/>
      <c r="KF97" s="41"/>
      <c r="KG97" s="41"/>
      <c r="KH97" s="41"/>
      <c r="KI97" s="41"/>
      <c r="KJ97" s="41"/>
      <c r="KK97" s="41"/>
      <c r="KL97" s="41"/>
      <c r="KM97" s="41"/>
      <c r="KN97" s="41"/>
      <c r="KO97" s="41"/>
      <c r="KP97" s="41"/>
      <c r="KQ97" s="41"/>
      <c r="KR97" s="41"/>
      <c r="KS97" s="41"/>
      <c r="KT97" s="41"/>
      <c r="KU97" s="41"/>
      <c r="KV97" s="41"/>
      <c r="KW97" s="41"/>
      <c r="KX97" s="41"/>
      <c r="KY97" s="41"/>
      <c r="KZ97" s="41"/>
      <c r="LA97" s="41"/>
      <c r="LB97" s="41"/>
      <c r="LC97" s="41"/>
      <c r="LD97" s="41"/>
      <c r="LE97" s="41"/>
      <c r="LF97" s="41"/>
      <c r="LG97" s="41"/>
      <c r="LH97" s="41"/>
      <c r="LI97" s="41"/>
      <c r="LJ97" s="41"/>
      <c r="LK97" s="41"/>
      <c r="LL97" s="41"/>
      <c r="LM97" s="41"/>
      <c r="LN97" s="41"/>
      <c r="LO97" s="41"/>
      <c r="LP97" s="41"/>
      <c r="LQ97" s="41"/>
      <c r="LR97" s="41"/>
      <c r="LS97" s="41"/>
      <c r="LT97" s="41"/>
      <c r="LU97" s="41"/>
      <c r="LV97" s="41"/>
      <c r="LW97" s="41"/>
      <c r="LX97" s="41"/>
      <c r="LY97" s="41"/>
      <c r="LZ97" s="41"/>
      <c r="MA97" s="41"/>
      <c r="MB97" s="41"/>
      <c r="MC97" s="41"/>
      <c r="MD97" s="41"/>
      <c r="ME97" s="41"/>
      <c r="MF97" s="41"/>
      <c r="MG97" s="41"/>
      <c r="MH97" s="41"/>
      <c r="MI97" s="41"/>
      <c r="MJ97" s="41"/>
      <c r="MK97" s="41"/>
      <c r="ML97" s="41"/>
      <c r="MM97" s="41"/>
      <c r="MN97" s="41"/>
      <c r="MO97" s="41"/>
      <c r="MP97" s="41"/>
      <c r="MQ97" s="41"/>
      <c r="MR97" s="41"/>
      <c r="MS97" s="41"/>
      <c r="MT97" s="41"/>
      <c r="MU97" s="41"/>
      <c r="MV97" s="41"/>
      <c r="MW97" s="41"/>
      <c r="MX97" s="41"/>
      <c r="MY97" s="41"/>
      <c r="MZ97" s="41"/>
      <c r="NA97" s="41"/>
      <c r="NB97" s="41"/>
      <c r="NC97" s="41"/>
      <c r="ND97" s="41"/>
      <c r="NE97" s="41"/>
      <c r="NF97" s="41"/>
      <c r="NG97" s="41"/>
      <c r="NH97" s="41"/>
      <c r="NI97" s="41"/>
      <c r="NJ97" s="41"/>
      <c r="NK97" s="41"/>
      <c r="NL97" s="41"/>
      <c r="NM97" s="41"/>
      <c r="NN97" s="41"/>
      <c r="NO97" s="41"/>
      <c r="NP97" s="41"/>
      <c r="NQ97" s="41"/>
      <c r="NR97" s="41"/>
      <c r="NS97" s="41"/>
      <c r="NT97" s="41"/>
      <c r="NU97" s="41"/>
      <c r="NV97" s="41"/>
      <c r="NW97" s="41"/>
      <c r="NX97" s="41"/>
      <c r="NY97" s="41"/>
      <c r="NZ97" s="41"/>
      <c r="OA97" s="41"/>
      <c r="OB97" s="41"/>
      <c r="OC97" s="41"/>
      <c r="OD97" s="41"/>
      <c r="OE97" s="41"/>
      <c r="OF97" s="41"/>
      <c r="OG97" s="41"/>
      <c r="OH97" s="41"/>
      <c r="OI97" s="41"/>
      <c r="OJ97" s="41"/>
      <c r="OK97" s="41"/>
      <c r="OL97" s="41"/>
      <c r="OM97" s="41"/>
      <c r="ON97" s="41"/>
      <c r="OO97" s="41"/>
      <c r="OP97" s="41"/>
      <c r="OQ97" s="41"/>
      <c r="OR97" s="41"/>
      <c r="OS97" s="41"/>
      <c r="OT97" s="41"/>
      <c r="OU97" s="41"/>
      <c r="OV97" s="41"/>
      <c r="OW97" s="41"/>
      <c r="OX97" s="41"/>
      <c r="OY97" s="41"/>
      <c r="OZ97" s="41"/>
      <c r="PA97" s="41"/>
      <c r="PB97" s="41"/>
      <c r="PC97" s="41"/>
      <c r="PD97" s="41"/>
      <c r="PE97" s="41"/>
      <c r="PF97" s="41"/>
      <c r="PG97" s="41"/>
      <c r="PH97" s="41"/>
      <c r="PI97" s="41"/>
      <c r="PJ97" s="41"/>
      <c r="PK97" s="41"/>
      <c r="PL97" s="41"/>
      <c r="PM97" s="41"/>
      <c r="PN97" s="41"/>
      <c r="PO97" s="41"/>
      <c r="PP97" s="41"/>
      <c r="PQ97" s="41"/>
      <c r="PR97" s="41"/>
      <c r="PS97" s="41"/>
      <c r="PT97" s="41"/>
      <c r="PU97" s="41"/>
      <c r="PV97" s="41"/>
      <c r="PW97" s="41"/>
      <c r="PX97" s="41"/>
      <c r="PY97" s="41"/>
      <c r="PZ97" s="41"/>
      <c r="QA97" s="41"/>
      <c r="QB97" s="41"/>
      <c r="QC97" s="41"/>
      <c r="QD97" s="41"/>
      <c r="QE97" s="41"/>
      <c r="QF97" s="41"/>
      <c r="QG97" s="41"/>
      <c r="QH97" s="41"/>
      <c r="QI97" s="41"/>
      <c r="QJ97" s="41"/>
      <c r="QK97" s="41"/>
      <c r="QL97" s="41"/>
      <c r="QM97" s="41"/>
      <c r="QN97" s="41"/>
      <c r="QO97" s="41"/>
      <c r="QP97" s="41"/>
      <c r="QQ97" s="41"/>
      <c r="QR97" s="41"/>
      <c r="QS97" s="41"/>
      <c r="QT97" s="41"/>
      <c r="QU97" s="41"/>
      <c r="QV97" s="41"/>
      <c r="QW97" s="41"/>
      <c r="QX97" s="41"/>
      <c r="QY97" s="41"/>
      <c r="QZ97" s="41"/>
      <c r="RA97" s="41"/>
      <c r="RB97" s="41"/>
      <c r="RC97" s="41"/>
      <c r="RD97" s="41"/>
      <c r="RE97" s="41"/>
      <c r="RF97" s="41"/>
      <c r="RG97" s="41"/>
      <c r="RH97" s="41"/>
      <c r="RI97" s="41"/>
      <c r="RJ97" s="41"/>
      <c r="RK97" s="41"/>
      <c r="RL97" s="41"/>
      <c r="RM97" s="41"/>
      <c r="RN97" s="41"/>
      <c r="RO97" s="41"/>
      <c r="RP97" s="41"/>
      <c r="RQ97" s="41"/>
      <c r="RR97" s="41"/>
      <c r="RS97" s="41"/>
      <c r="RT97" s="41"/>
      <c r="RU97" s="41"/>
      <c r="RV97" s="41"/>
      <c r="RW97" s="41"/>
      <c r="RX97" s="41"/>
      <c r="RY97" s="41"/>
      <c r="RZ97" s="41"/>
      <c r="SA97" s="41"/>
      <c r="SB97" s="41"/>
      <c r="SC97" s="41"/>
      <c r="SD97" s="41"/>
      <c r="SE97" s="41"/>
      <c r="SF97" s="41"/>
      <c r="SG97" s="41"/>
      <c r="SH97" s="41"/>
      <c r="SI97" s="41"/>
      <c r="SJ97" s="41"/>
      <c r="SK97" s="41"/>
      <c r="SL97" s="41"/>
      <c r="SM97" s="41"/>
      <c r="SN97" s="41"/>
      <c r="SO97" s="41"/>
      <c r="SP97" s="41"/>
      <c r="SQ97" s="41"/>
      <c r="SR97" s="41"/>
      <c r="SS97" s="41"/>
      <c r="ST97" s="41"/>
      <c r="SU97" s="41"/>
      <c r="SV97" s="41"/>
      <c r="SW97" s="41"/>
      <c r="SX97" s="41"/>
      <c r="SY97" s="41"/>
      <c r="SZ97" s="41"/>
      <c r="TA97" s="41"/>
      <c r="TB97" s="41"/>
      <c r="TC97" s="41"/>
      <c r="TD97" s="41"/>
      <c r="TE97" s="41"/>
      <c r="TF97" s="41"/>
      <c r="TG97" s="41"/>
      <c r="TH97" s="41"/>
      <c r="TI97" s="41"/>
      <c r="TJ97" s="41"/>
      <c r="TK97" s="41"/>
      <c r="TL97" s="41"/>
      <c r="TM97" s="41"/>
      <c r="TN97" s="41"/>
      <c r="TO97" s="41"/>
      <c r="TP97" s="41"/>
      <c r="TQ97" s="41"/>
      <c r="TR97" s="41"/>
      <c r="TS97" s="41"/>
      <c r="TT97" s="41"/>
      <c r="TU97" s="41"/>
      <c r="TV97" s="41"/>
      <c r="TW97" s="41"/>
      <c r="TX97" s="41"/>
      <c r="TY97" s="41"/>
      <c r="TZ97" s="41"/>
      <c r="UA97" s="41"/>
      <c r="UB97" s="41"/>
      <c r="UC97" s="41"/>
      <c r="UD97" s="41"/>
      <c r="UE97" s="41"/>
      <c r="UF97" s="41"/>
      <c r="UG97" s="41"/>
      <c r="UH97" s="41"/>
      <c r="UI97" s="41"/>
      <c r="UJ97" s="41"/>
      <c r="UK97" s="41"/>
      <c r="UL97" s="41"/>
      <c r="UM97" s="41"/>
      <c r="UN97" s="41"/>
      <c r="UO97" s="41"/>
      <c r="UP97" s="41"/>
      <c r="UQ97" s="41"/>
      <c r="UR97" s="41"/>
      <c r="US97" s="41"/>
      <c r="UT97" s="41"/>
      <c r="UU97" s="41"/>
      <c r="UV97" s="41"/>
      <c r="UW97" s="41"/>
      <c r="UX97" s="41"/>
      <c r="UY97" s="41"/>
      <c r="UZ97" s="41"/>
      <c r="VA97" s="41"/>
      <c r="VB97" s="41"/>
      <c r="VC97" s="41"/>
      <c r="VD97" s="41"/>
      <c r="VE97" s="41"/>
      <c r="VF97" s="41"/>
      <c r="VG97" s="41"/>
      <c r="VH97" s="41"/>
      <c r="VI97" s="41"/>
      <c r="VJ97" s="41"/>
      <c r="VK97" s="41"/>
      <c r="VL97" s="41"/>
      <c r="VM97" s="41"/>
      <c r="VN97" s="41"/>
      <c r="VO97" s="41"/>
      <c r="VP97" s="41"/>
      <c r="VQ97" s="41"/>
      <c r="VR97" s="41"/>
      <c r="VS97" s="41"/>
      <c r="VT97" s="41"/>
      <c r="VU97" s="41"/>
      <c r="VV97" s="41"/>
      <c r="VW97" s="41"/>
      <c r="VX97" s="41"/>
      <c r="VY97" s="41"/>
      <c r="VZ97" s="41"/>
      <c r="WA97" s="41"/>
      <c r="WB97" s="41"/>
      <c r="WC97" s="41"/>
      <c r="WD97" s="41"/>
      <c r="WE97" s="41"/>
      <c r="WF97" s="41"/>
      <c r="WG97" s="41"/>
      <c r="WH97" s="41"/>
      <c r="WI97" s="41"/>
      <c r="WJ97" s="41"/>
      <c r="WK97" s="41"/>
      <c r="WL97" s="41"/>
      <c r="WM97" s="41"/>
      <c r="WN97" s="41"/>
      <c r="WO97" s="41"/>
      <c r="WP97" s="41"/>
      <c r="WQ97" s="41"/>
      <c r="WR97" s="41"/>
      <c r="WS97" s="41"/>
      <c r="WT97" s="41"/>
      <c r="WU97" s="41"/>
      <c r="WV97" s="41"/>
      <c r="WW97" s="41"/>
      <c r="WX97" s="41"/>
      <c r="WY97" s="41"/>
      <c r="WZ97" s="41"/>
      <c r="XA97" s="41"/>
      <c r="XB97" s="41"/>
      <c r="XC97" s="41"/>
      <c r="XD97" s="41"/>
      <c r="XE97" s="41"/>
      <c r="XF97" s="41"/>
      <c r="XG97" s="41"/>
      <c r="XH97" s="41"/>
      <c r="XI97" s="41"/>
      <c r="XJ97" s="41"/>
      <c r="XK97" s="41"/>
      <c r="XL97" s="41"/>
      <c r="XM97" s="41"/>
      <c r="XN97" s="41"/>
      <c r="XO97" s="41"/>
      <c r="XP97" s="41"/>
      <c r="XQ97" s="41"/>
      <c r="XR97" s="41"/>
      <c r="XS97" s="41"/>
      <c r="XT97" s="41"/>
      <c r="XU97" s="41"/>
      <c r="XV97" s="41"/>
      <c r="XW97" s="41"/>
      <c r="XX97" s="41"/>
      <c r="XY97" s="41"/>
      <c r="XZ97" s="41"/>
      <c r="YA97" s="41"/>
      <c r="YB97" s="41"/>
      <c r="YC97" s="41"/>
      <c r="YD97" s="41"/>
      <c r="YE97" s="41"/>
      <c r="YF97" s="41"/>
      <c r="YG97" s="41"/>
      <c r="YH97" s="41"/>
      <c r="YI97" s="41"/>
      <c r="YJ97" s="41"/>
      <c r="YK97" s="41"/>
      <c r="YL97" s="41"/>
      <c r="YM97" s="41"/>
      <c r="YN97" s="41"/>
      <c r="YO97" s="41"/>
      <c r="YP97" s="41"/>
      <c r="YQ97" s="41"/>
      <c r="YR97" s="41"/>
      <c r="YS97" s="41"/>
      <c r="YT97" s="41"/>
      <c r="YU97" s="41"/>
      <c r="YV97" s="41"/>
      <c r="YW97" s="41"/>
      <c r="YX97" s="41"/>
      <c r="YY97" s="41"/>
      <c r="YZ97" s="41"/>
      <c r="ZA97" s="41"/>
      <c r="ZB97" s="41"/>
      <c r="ZC97" s="41"/>
      <c r="ZD97" s="41"/>
      <c r="ZE97" s="41"/>
      <c r="ZF97" s="41"/>
      <c r="ZG97" s="41"/>
      <c r="ZH97" s="41"/>
      <c r="ZI97" s="41"/>
      <c r="ZJ97" s="41"/>
      <c r="ZK97" s="41"/>
      <c r="ZL97" s="41"/>
      <c r="ZM97" s="41"/>
      <c r="ZN97" s="41"/>
      <c r="ZO97" s="41"/>
      <c r="ZP97" s="41"/>
      <c r="ZQ97" s="41"/>
      <c r="ZR97" s="41"/>
      <c r="ZS97" s="41"/>
      <c r="ZT97" s="41"/>
      <c r="ZU97" s="41"/>
      <c r="ZV97" s="41"/>
      <c r="ZW97" s="41"/>
      <c r="ZX97" s="41"/>
      <c r="ZY97" s="41"/>
      <c r="ZZ97" s="41"/>
      <c r="AAA97" s="41"/>
      <c r="AAB97" s="41"/>
      <c r="AAC97" s="41"/>
      <c r="AAD97" s="41"/>
      <c r="AAE97" s="41"/>
      <c r="AAF97" s="41"/>
      <c r="AAG97" s="41"/>
      <c r="AAH97" s="41"/>
      <c r="AAI97" s="41"/>
      <c r="AAJ97" s="41"/>
      <c r="AAK97" s="41"/>
      <c r="AAL97" s="41"/>
      <c r="AAM97" s="41"/>
      <c r="AAN97" s="41"/>
      <c r="AAO97" s="41"/>
      <c r="AAP97" s="41"/>
      <c r="AAQ97" s="41"/>
      <c r="AAR97" s="41"/>
      <c r="AAS97" s="41"/>
      <c r="AAT97" s="41"/>
      <c r="AAU97" s="41"/>
      <c r="AAV97" s="41"/>
      <c r="AAW97" s="41"/>
      <c r="AAX97" s="41"/>
      <c r="AAY97" s="41"/>
      <c r="AAZ97" s="41"/>
      <c r="ABA97" s="41"/>
      <c r="ABB97" s="41"/>
      <c r="ABC97" s="41"/>
      <c r="ABD97" s="41"/>
      <c r="ABE97" s="41"/>
      <c r="ABF97" s="41"/>
      <c r="ABG97" s="41"/>
      <c r="ABH97" s="41"/>
      <c r="ABI97" s="41"/>
      <c r="ABJ97" s="41"/>
      <c r="ABK97" s="41"/>
      <c r="ABL97" s="41"/>
      <c r="ABM97" s="41"/>
      <c r="ABN97" s="41"/>
      <c r="ABO97" s="41"/>
      <c r="ABP97" s="41"/>
      <c r="ABQ97" s="41"/>
      <c r="ABR97" s="41"/>
      <c r="ABS97" s="41"/>
      <c r="ABT97" s="41"/>
      <c r="ABU97" s="41"/>
      <c r="ABV97" s="41"/>
      <c r="ABW97" s="41"/>
      <c r="ABX97" s="41"/>
      <c r="ABY97" s="41"/>
      <c r="ABZ97" s="41"/>
      <c r="ACA97" s="41"/>
      <c r="ACB97" s="41"/>
      <c r="ACC97" s="41"/>
      <c r="ACD97" s="41"/>
      <c r="ACE97" s="41"/>
      <c r="ACF97" s="41"/>
      <c r="ACG97" s="41"/>
      <c r="ACH97" s="41"/>
      <c r="ACI97" s="41"/>
      <c r="ACJ97" s="41"/>
      <c r="ACK97" s="41"/>
      <c r="ACL97" s="41"/>
      <c r="ACM97" s="41"/>
      <c r="ACN97" s="41"/>
      <c r="ACO97" s="41"/>
      <c r="ACP97" s="41"/>
      <c r="ACQ97" s="41"/>
      <c r="ACR97" s="41"/>
      <c r="ACS97" s="41"/>
      <c r="ACT97" s="41"/>
      <c r="ACU97" s="41"/>
      <c r="ACV97" s="41"/>
      <c r="ACW97" s="41"/>
      <c r="ACX97" s="41"/>
      <c r="ACY97" s="41"/>
      <c r="ACZ97" s="41"/>
      <c r="ADA97" s="41"/>
      <c r="ADB97" s="41"/>
      <c r="ADC97" s="41"/>
      <c r="ADD97" s="41"/>
      <c r="ADE97" s="41"/>
      <c r="ADF97" s="41"/>
      <c r="ADG97" s="41"/>
      <c r="ADH97" s="41"/>
      <c r="ADI97" s="41"/>
      <c r="ADJ97" s="41"/>
      <c r="ADK97" s="41"/>
      <c r="ADL97" s="41"/>
      <c r="ADM97" s="41"/>
      <c r="ADN97" s="41"/>
      <c r="ADO97" s="41"/>
      <c r="ADP97" s="41"/>
      <c r="ADQ97" s="41"/>
      <c r="ADR97" s="41"/>
      <c r="ADS97" s="41"/>
      <c r="ADT97" s="41"/>
      <c r="ADU97" s="41"/>
      <c r="ADV97" s="41"/>
      <c r="ADW97" s="41"/>
      <c r="ADX97" s="41"/>
      <c r="ADY97" s="41"/>
      <c r="ADZ97" s="41"/>
      <c r="AEA97" s="41"/>
      <c r="AEB97" s="41"/>
      <c r="AEC97" s="41"/>
      <c r="AED97" s="41"/>
      <c r="AEE97" s="41"/>
      <c r="AEF97" s="41"/>
      <c r="AEG97" s="41"/>
      <c r="AEH97" s="41"/>
      <c r="AEI97" s="41"/>
      <c r="AEJ97" s="41"/>
      <c r="AEK97" s="41"/>
      <c r="AEL97" s="41"/>
      <c r="AEM97" s="41"/>
      <c r="AEN97" s="41"/>
      <c r="AEO97" s="41"/>
      <c r="AEP97" s="41"/>
      <c r="AEQ97" s="41"/>
      <c r="AER97" s="41"/>
      <c r="AES97" s="41"/>
      <c r="AET97" s="41"/>
      <c r="AEU97" s="41"/>
      <c r="AEV97" s="41"/>
      <c r="AEW97" s="41"/>
      <c r="AEX97" s="41"/>
      <c r="AEY97" s="41"/>
      <c r="AEZ97" s="41"/>
      <c r="AFA97" s="41"/>
      <c r="AFB97" s="41"/>
      <c r="AFC97" s="41"/>
      <c r="AFD97" s="41"/>
      <c r="AFE97" s="41"/>
      <c r="AFF97" s="41"/>
      <c r="AFG97" s="41"/>
      <c r="AFH97" s="41"/>
      <c r="AFI97" s="41"/>
      <c r="AFJ97" s="41"/>
      <c r="AFK97" s="41"/>
      <c r="AFL97" s="41"/>
      <c r="AFM97" s="41"/>
      <c r="AFN97" s="41"/>
      <c r="AFO97" s="41"/>
      <c r="AFP97" s="41"/>
      <c r="AFQ97" s="41"/>
      <c r="AFR97" s="41"/>
      <c r="AFS97" s="41"/>
      <c r="AFT97" s="41"/>
      <c r="AFU97" s="41"/>
      <c r="AFV97" s="41"/>
      <c r="AFW97" s="41"/>
      <c r="AFX97" s="41"/>
      <c r="AFY97" s="41"/>
      <c r="AFZ97" s="41"/>
      <c r="AGA97" s="41"/>
      <c r="AGB97" s="41"/>
      <c r="AGC97" s="41"/>
      <c r="AGD97" s="41"/>
      <c r="AGE97" s="41"/>
      <c r="AGF97" s="41"/>
      <c r="AGG97" s="41"/>
      <c r="AGH97" s="41"/>
      <c r="AGI97" s="41"/>
      <c r="AGJ97" s="41"/>
      <c r="AGK97" s="41"/>
      <c r="AGL97" s="41"/>
      <c r="AGM97" s="41"/>
      <c r="AGN97" s="41"/>
      <c r="AGO97" s="41"/>
      <c r="AGP97" s="41"/>
      <c r="AGQ97" s="41"/>
      <c r="AGR97" s="41"/>
      <c r="AGS97" s="41"/>
      <c r="AGT97" s="41"/>
      <c r="AGU97" s="41"/>
      <c r="AGV97" s="41"/>
      <c r="AGW97" s="41"/>
      <c r="AGX97" s="41"/>
      <c r="AGY97" s="41"/>
      <c r="AGZ97" s="41"/>
      <c r="AHA97" s="41"/>
      <c r="AHB97" s="41"/>
      <c r="AHC97" s="41"/>
      <c r="AHD97" s="41"/>
      <c r="AHE97" s="41"/>
      <c r="AHF97" s="41"/>
      <c r="AHG97" s="41"/>
      <c r="AHH97" s="41"/>
      <c r="AHI97" s="41"/>
      <c r="AHJ97" s="41"/>
      <c r="AHK97" s="41"/>
      <c r="AHL97" s="41"/>
      <c r="AHM97" s="41"/>
      <c r="AHN97" s="41"/>
      <c r="AHO97" s="41"/>
      <c r="AHP97" s="41"/>
      <c r="AHQ97" s="41"/>
      <c r="AHR97" s="41"/>
      <c r="AHS97" s="41"/>
      <c r="AHT97" s="41"/>
      <c r="AHU97" s="41"/>
      <c r="AHV97" s="41"/>
      <c r="AHW97" s="41"/>
      <c r="AHX97" s="41"/>
      <c r="AHY97" s="41"/>
      <c r="AHZ97" s="41"/>
      <c r="AIA97" s="41"/>
      <c r="AIB97" s="41"/>
      <c r="AIC97" s="41"/>
      <c r="AID97" s="41"/>
      <c r="AIE97" s="41"/>
      <c r="AIF97" s="41"/>
      <c r="AIG97" s="41"/>
      <c r="AIH97" s="41"/>
      <c r="AII97" s="41"/>
      <c r="AIJ97" s="41"/>
      <c r="AIK97" s="41"/>
      <c r="AIL97" s="41"/>
      <c r="AIM97" s="41"/>
      <c r="AIN97" s="41"/>
      <c r="AIO97" s="41"/>
      <c r="AIP97" s="41"/>
      <c r="AIQ97" s="41"/>
      <c r="AIR97" s="41"/>
      <c r="AIS97" s="41"/>
      <c r="AIT97" s="41"/>
      <c r="AIU97" s="41"/>
      <c r="AIV97" s="41"/>
      <c r="AIW97" s="41"/>
      <c r="AIX97" s="41"/>
      <c r="AIY97" s="41"/>
      <c r="AIZ97" s="41"/>
      <c r="AJA97" s="41"/>
      <c r="AJB97" s="41"/>
      <c r="AJC97" s="41"/>
      <c r="AJD97" s="41"/>
      <c r="AJE97" s="41"/>
      <c r="AJF97" s="41"/>
      <c r="AJG97" s="41"/>
      <c r="AJH97" s="41"/>
      <c r="AJI97" s="41"/>
      <c r="AJJ97" s="41"/>
      <c r="AJK97" s="41"/>
      <c r="AJL97" s="41"/>
      <c r="AJM97" s="41"/>
      <c r="AJN97" s="41"/>
      <c r="AJO97" s="41"/>
      <c r="AJP97" s="41"/>
      <c r="AJQ97" s="41"/>
      <c r="AJR97" s="41"/>
      <c r="AJS97" s="41"/>
      <c r="AJT97" s="41"/>
      <c r="AJU97" s="41"/>
      <c r="AJV97" s="41"/>
      <c r="AJW97" s="41"/>
      <c r="AJX97" s="41"/>
      <c r="AJY97" s="41"/>
      <c r="AJZ97" s="41"/>
      <c r="AKA97" s="41"/>
      <c r="AKB97" s="41"/>
      <c r="AKC97" s="41"/>
      <c r="AKD97" s="41"/>
      <c r="AKE97" s="41"/>
      <c r="AKF97" s="41"/>
      <c r="AKG97" s="41"/>
      <c r="AKH97" s="41"/>
      <c r="AKI97" s="41"/>
      <c r="AKJ97" s="41"/>
      <c r="AKK97" s="41"/>
      <c r="AKL97" s="41"/>
      <c r="AKM97" s="41"/>
      <c r="AKN97" s="41"/>
      <c r="AKO97" s="41"/>
      <c r="AKP97" s="41"/>
      <c r="AKQ97" s="41"/>
      <c r="AKR97" s="41"/>
      <c r="AKS97" s="41"/>
      <c r="AKT97" s="41"/>
      <c r="AKU97" s="41"/>
      <c r="AKV97" s="41"/>
      <c r="AKW97" s="41"/>
      <c r="AKX97" s="41"/>
      <c r="AKY97" s="41"/>
      <c r="AKZ97" s="41"/>
      <c r="ALA97" s="41"/>
      <c r="ALB97" s="41"/>
      <c r="ALC97" s="41"/>
      <c r="ALD97" s="41"/>
      <c r="ALE97" s="41"/>
      <c r="ALF97" s="41"/>
      <c r="ALG97" s="41"/>
      <c r="ALH97" s="41"/>
      <c r="ALI97" s="41"/>
      <c r="ALJ97" s="41"/>
      <c r="ALK97" s="41"/>
      <c r="ALL97" s="41"/>
      <c r="ALM97" s="41"/>
      <c r="ALN97" s="41"/>
      <c r="ALO97" s="41"/>
      <c r="ALP97" s="41"/>
      <c r="ALQ97" s="41"/>
      <c r="ALR97" s="41"/>
      <c r="ALS97" s="41"/>
      <c r="ALT97" s="41"/>
      <c r="ALU97" s="41"/>
      <c r="ALV97" s="41"/>
      <c r="ALW97" s="41"/>
      <c r="ALX97" s="41"/>
      <c r="ALY97" s="41"/>
      <c r="ALZ97" s="41"/>
      <c r="AMA97" s="41"/>
      <c r="AMB97" s="41"/>
      <c r="AMC97" s="41"/>
      <c r="AMD97" s="41"/>
      <c r="AME97" s="41"/>
      <c r="AMF97" s="41"/>
      <c r="AMG97" s="41"/>
      <c r="AMH97" s="41"/>
      <c r="AMI97" s="41"/>
      <c r="AMJ97" s="41"/>
      <c r="AMK97" s="41"/>
      <c r="AML97" s="41"/>
      <c r="AMM97" s="41"/>
      <c r="AMN97" s="41"/>
      <c r="AMO97" s="41"/>
      <c r="AMP97" s="41"/>
      <c r="AMQ97" s="41"/>
      <c r="AMR97" s="41"/>
      <c r="AMS97" s="41"/>
      <c r="AMT97" s="41"/>
      <c r="AMU97" s="41"/>
      <c r="AMV97" s="41"/>
      <c r="AMW97" s="41"/>
      <c r="AMX97" s="41"/>
      <c r="AMY97" s="41"/>
      <c r="AMZ97" s="41"/>
      <c r="ANA97" s="41"/>
      <c r="ANB97" s="41"/>
      <c r="ANC97" s="41"/>
      <c r="AND97" s="41"/>
      <c r="ANE97" s="41"/>
      <c r="ANF97" s="41"/>
      <c r="ANG97" s="41"/>
      <c r="ANH97" s="41"/>
      <c r="ANI97" s="41"/>
      <c r="ANJ97" s="41"/>
      <c r="ANK97" s="41"/>
      <c r="ANL97" s="41"/>
      <c r="ANM97" s="41"/>
      <c r="ANN97" s="41"/>
      <c r="ANO97" s="41"/>
      <c r="ANP97" s="41"/>
      <c r="ANQ97" s="41"/>
      <c r="ANR97" s="41"/>
      <c r="ANS97" s="41"/>
      <c r="ANT97" s="41"/>
      <c r="ANU97" s="41"/>
      <c r="ANV97" s="41"/>
      <c r="ANW97" s="41"/>
      <c r="ANX97" s="41"/>
      <c r="ANY97" s="41"/>
      <c r="ANZ97" s="41"/>
      <c r="AOA97" s="41"/>
      <c r="AOB97" s="41"/>
      <c r="AOC97" s="41"/>
      <c r="AOD97" s="41"/>
      <c r="AOE97" s="41"/>
      <c r="AOF97" s="41"/>
      <c r="AOG97" s="41"/>
      <c r="AOH97" s="41"/>
      <c r="AOI97" s="41"/>
      <c r="AOJ97" s="41"/>
      <c r="AOK97" s="41"/>
      <c r="AOL97" s="41"/>
      <c r="AOM97" s="41"/>
      <c r="AON97" s="41"/>
      <c r="AOO97" s="41"/>
      <c r="AOP97" s="41"/>
      <c r="AOQ97" s="41"/>
      <c r="AOR97" s="41"/>
      <c r="AOS97" s="41"/>
      <c r="AOT97" s="41"/>
      <c r="AOU97" s="41"/>
      <c r="AOV97" s="41"/>
      <c r="AOW97" s="41"/>
      <c r="AOX97" s="41"/>
      <c r="AOY97" s="41"/>
      <c r="AOZ97" s="41"/>
      <c r="APA97" s="41"/>
      <c r="APB97" s="41"/>
      <c r="APC97" s="41"/>
      <c r="APD97" s="41"/>
      <c r="APE97" s="41"/>
      <c r="APF97" s="41"/>
      <c r="APG97" s="41"/>
      <c r="APH97" s="41"/>
      <c r="API97" s="41"/>
      <c r="APJ97" s="41"/>
      <c r="APK97" s="41"/>
      <c r="APL97" s="41"/>
      <c r="APM97" s="41"/>
      <c r="APN97" s="41"/>
      <c r="APO97" s="41"/>
      <c r="APP97" s="41"/>
      <c r="APQ97" s="41"/>
      <c r="APR97" s="41"/>
      <c r="APS97" s="41"/>
      <c r="APT97" s="41"/>
      <c r="APU97" s="41"/>
      <c r="APV97" s="41"/>
      <c r="APW97" s="41"/>
      <c r="APX97" s="41"/>
      <c r="APY97" s="41"/>
      <c r="APZ97" s="41"/>
      <c r="AQA97" s="41"/>
      <c r="AQB97" s="41"/>
      <c r="AQC97" s="41"/>
      <c r="AQD97" s="41"/>
      <c r="AQE97" s="41"/>
      <c r="AQF97" s="41"/>
      <c r="AQG97" s="41"/>
      <c r="AQH97" s="41"/>
      <c r="AQI97" s="41"/>
      <c r="AQJ97" s="41"/>
      <c r="AQK97" s="41"/>
      <c r="AQL97" s="41"/>
      <c r="AQM97" s="41"/>
      <c r="AQN97" s="41"/>
      <c r="AQO97" s="41"/>
      <c r="AQP97" s="41"/>
      <c r="AQQ97" s="41"/>
      <c r="AQR97" s="41"/>
      <c r="AQS97" s="41"/>
      <c r="AQT97" s="41"/>
      <c r="AQU97" s="41"/>
      <c r="AQV97" s="41"/>
      <c r="AQW97" s="41"/>
      <c r="AQX97" s="41"/>
      <c r="AQY97" s="41"/>
      <c r="AQZ97" s="41"/>
      <c r="ARA97" s="41"/>
      <c r="ARB97" s="41"/>
      <c r="ARC97" s="41"/>
      <c r="ARD97" s="41"/>
      <c r="ARE97" s="41"/>
      <c r="ARF97" s="41"/>
      <c r="ARG97" s="41"/>
      <c r="ARH97" s="41"/>
      <c r="ARI97" s="41"/>
      <c r="ARJ97" s="41"/>
      <c r="ARK97" s="41"/>
      <c r="ARL97" s="41"/>
      <c r="ARM97" s="41"/>
      <c r="ARN97" s="41"/>
      <c r="ARO97" s="41"/>
      <c r="ARP97" s="41"/>
      <c r="ARQ97" s="41"/>
      <c r="ARR97" s="41"/>
      <c r="ARS97" s="41"/>
      <c r="ART97" s="41"/>
      <c r="ARU97" s="41"/>
      <c r="ARV97" s="41"/>
      <c r="ARW97" s="41"/>
      <c r="ARX97" s="41"/>
      <c r="ARY97" s="41"/>
      <c r="ARZ97" s="41"/>
      <c r="ASA97" s="41"/>
      <c r="ASB97" s="41"/>
      <c r="ASC97" s="41"/>
      <c r="ASD97" s="41"/>
      <c r="ASE97" s="41"/>
      <c r="ASF97" s="41"/>
      <c r="ASG97" s="41"/>
      <c r="ASH97" s="41"/>
      <c r="ASI97" s="41"/>
      <c r="ASJ97" s="41"/>
      <c r="ASK97" s="41"/>
      <c r="ASL97" s="41"/>
      <c r="ASM97" s="41"/>
      <c r="ASN97" s="41"/>
      <c r="ASO97" s="41"/>
      <c r="ASP97" s="41"/>
      <c r="ASQ97" s="41"/>
      <c r="ASR97" s="41"/>
      <c r="ASS97" s="41"/>
      <c r="AST97" s="41"/>
      <c r="ASU97" s="41"/>
      <c r="ASV97" s="41"/>
      <c r="ASW97" s="41"/>
      <c r="ASX97" s="41"/>
      <c r="ASY97" s="41"/>
      <c r="ASZ97" s="41"/>
      <c r="ATA97" s="41"/>
      <c r="ATB97" s="41"/>
      <c r="ATC97" s="41"/>
      <c r="ATD97" s="41"/>
      <c r="ATE97" s="41"/>
      <c r="ATF97" s="41"/>
      <c r="ATG97" s="41"/>
      <c r="ATH97" s="41"/>
      <c r="ATI97" s="41"/>
      <c r="ATJ97" s="41"/>
      <c r="ATK97" s="41"/>
      <c r="ATL97" s="41"/>
      <c r="ATM97" s="41"/>
      <c r="ATN97" s="41"/>
      <c r="ATO97" s="41"/>
      <c r="ATP97" s="41"/>
      <c r="ATQ97" s="41"/>
      <c r="ATR97" s="41"/>
      <c r="ATS97" s="41"/>
      <c r="ATT97" s="41"/>
      <c r="ATU97" s="41"/>
      <c r="ATV97" s="41"/>
      <c r="ATW97" s="41"/>
      <c r="ATX97" s="41"/>
      <c r="ATY97" s="41"/>
      <c r="ATZ97" s="41"/>
      <c r="AUA97" s="41"/>
      <c r="AUB97" s="41"/>
      <c r="AUC97" s="41"/>
      <c r="AUD97" s="41"/>
      <c r="AUE97" s="41"/>
      <c r="AUF97" s="41"/>
      <c r="AUG97" s="41"/>
      <c r="AUH97" s="41"/>
      <c r="AUI97" s="41"/>
      <c r="AUJ97" s="41"/>
      <c r="AUK97" s="41"/>
      <c r="AUL97" s="41"/>
      <c r="AUM97" s="41"/>
      <c r="AUN97" s="41"/>
      <c r="AUO97" s="41"/>
      <c r="AUP97" s="41"/>
      <c r="AUQ97" s="41"/>
      <c r="AUR97" s="41"/>
      <c r="AUS97" s="41"/>
      <c r="AUT97" s="41"/>
      <c r="AUU97" s="41"/>
      <c r="AUV97" s="41"/>
      <c r="AUW97" s="41"/>
      <c r="AUX97" s="41"/>
      <c r="AUY97" s="41"/>
      <c r="AUZ97" s="41"/>
      <c r="AVA97" s="41"/>
      <c r="AVB97" s="41"/>
      <c r="AVC97" s="41"/>
      <c r="AVD97" s="41"/>
      <c r="AVE97" s="41"/>
      <c r="AVF97" s="41"/>
      <c r="AVG97" s="41"/>
      <c r="AVH97" s="41"/>
      <c r="AVI97" s="41"/>
      <c r="AVJ97" s="41"/>
      <c r="AVK97" s="41"/>
      <c r="AVL97" s="41"/>
      <c r="AVM97" s="41"/>
      <c r="AVN97" s="41"/>
      <c r="AVO97" s="41"/>
      <c r="AVP97" s="41"/>
      <c r="AVQ97" s="41"/>
      <c r="AVR97" s="41"/>
      <c r="AVS97" s="41"/>
      <c r="AVT97" s="41"/>
      <c r="AVU97" s="41"/>
      <c r="AVV97" s="41"/>
      <c r="AVW97" s="41"/>
      <c r="AVX97" s="41"/>
      <c r="AVY97" s="41"/>
      <c r="AVZ97" s="41"/>
      <c r="AWA97" s="41"/>
      <c r="AWB97" s="41"/>
      <c r="AWC97" s="41"/>
      <c r="AWD97" s="41"/>
      <c r="AWE97" s="41"/>
      <c r="AWF97" s="41"/>
      <c r="AWG97" s="41"/>
      <c r="AWH97" s="41"/>
      <c r="AWI97" s="41"/>
      <c r="AWJ97" s="41"/>
      <c r="AWK97" s="41"/>
      <c r="AWL97" s="41"/>
      <c r="AWM97" s="41"/>
      <c r="AWN97" s="41"/>
      <c r="AWO97" s="41"/>
      <c r="AWP97" s="41"/>
      <c r="AWQ97" s="41"/>
      <c r="AWR97" s="41"/>
      <c r="AWS97" s="41"/>
      <c r="AWT97" s="41"/>
      <c r="AWU97" s="41"/>
      <c r="AWV97" s="41"/>
      <c r="AWW97" s="41"/>
      <c r="AWX97" s="41"/>
      <c r="AWY97" s="41"/>
      <c r="AWZ97" s="41"/>
      <c r="AXA97" s="41"/>
      <c r="AXB97" s="41"/>
      <c r="AXC97" s="41"/>
      <c r="AXD97" s="41"/>
      <c r="AXE97" s="41"/>
      <c r="AXF97" s="41"/>
      <c r="AXG97" s="41"/>
      <c r="AXH97" s="41"/>
      <c r="AXI97" s="41"/>
      <c r="AXJ97" s="41"/>
      <c r="AXK97" s="41"/>
      <c r="AXL97" s="41"/>
      <c r="AXM97" s="41"/>
      <c r="AXN97" s="41"/>
      <c r="AXO97" s="41"/>
      <c r="AXP97" s="41"/>
      <c r="AXQ97" s="41"/>
      <c r="AXR97" s="41"/>
      <c r="AXS97" s="41"/>
      <c r="AXT97" s="41"/>
      <c r="AXU97" s="41"/>
      <c r="AXV97" s="41"/>
      <c r="AXW97" s="41"/>
      <c r="AXX97" s="41"/>
      <c r="AXY97" s="41"/>
      <c r="AXZ97" s="41"/>
      <c r="AYA97" s="41"/>
      <c r="AYB97" s="41"/>
      <c r="AYC97" s="41"/>
      <c r="AYD97" s="41"/>
      <c r="AYE97" s="41"/>
      <c r="AYF97" s="41"/>
      <c r="AYG97" s="41"/>
      <c r="AYH97" s="41"/>
      <c r="AYI97" s="41"/>
      <c r="AYJ97" s="41"/>
      <c r="AYK97" s="41"/>
      <c r="AYL97" s="41"/>
      <c r="AYM97" s="41"/>
      <c r="AYN97" s="41"/>
      <c r="AYO97" s="41"/>
      <c r="AYP97" s="41"/>
      <c r="AYQ97" s="41"/>
      <c r="AYR97" s="41"/>
      <c r="AYS97" s="41"/>
      <c r="AYT97" s="41"/>
      <c r="AYU97" s="41"/>
      <c r="AYV97" s="41"/>
      <c r="AYW97" s="41"/>
      <c r="AYX97" s="41"/>
      <c r="AYY97" s="41"/>
      <c r="AYZ97" s="41"/>
      <c r="AZA97" s="41"/>
      <c r="AZB97" s="41"/>
      <c r="AZC97" s="41"/>
      <c r="AZD97" s="41"/>
      <c r="AZE97" s="41"/>
      <c r="AZF97" s="41"/>
      <c r="AZG97" s="41"/>
      <c r="AZH97" s="41"/>
      <c r="AZI97" s="41"/>
      <c r="AZJ97" s="41"/>
      <c r="AZK97" s="41"/>
      <c r="AZL97" s="41"/>
      <c r="AZM97" s="41"/>
      <c r="AZN97" s="41"/>
      <c r="AZO97" s="41"/>
      <c r="AZP97" s="41"/>
      <c r="AZQ97" s="41"/>
      <c r="AZR97" s="41"/>
      <c r="AZS97" s="41"/>
      <c r="AZT97" s="41"/>
      <c r="AZU97" s="41"/>
      <c r="AZV97" s="41"/>
      <c r="AZW97" s="41"/>
      <c r="AZX97" s="41"/>
      <c r="AZY97" s="41"/>
      <c r="AZZ97" s="41"/>
      <c r="BAA97" s="41"/>
      <c r="BAB97" s="41"/>
      <c r="BAC97" s="41"/>
      <c r="BAD97" s="41"/>
      <c r="BAE97" s="41"/>
      <c r="BAF97" s="41"/>
      <c r="BAG97" s="41"/>
      <c r="BAH97" s="41"/>
      <c r="BAI97" s="41"/>
      <c r="BAJ97" s="41"/>
      <c r="BAK97" s="41"/>
      <c r="BAL97" s="41"/>
      <c r="BAM97" s="41"/>
      <c r="BAN97" s="41"/>
      <c r="BAO97" s="41"/>
      <c r="BAP97" s="41"/>
      <c r="BAQ97" s="41"/>
      <c r="BAR97" s="41"/>
      <c r="BAS97" s="41"/>
      <c r="BAT97" s="41"/>
      <c r="BAU97" s="41"/>
      <c r="BAV97" s="41"/>
      <c r="BAW97" s="41"/>
      <c r="BAX97" s="41"/>
      <c r="BAY97" s="41"/>
      <c r="BAZ97" s="41"/>
      <c r="BBA97" s="41"/>
      <c r="BBB97" s="41"/>
      <c r="BBC97" s="41"/>
      <c r="BBD97" s="41"/>
      <c r="BBE97" s="41"/>
      <c r="BBF97" s="41"/>
      <c r="BBG97" s="41"/>
      <c r="BBH97" s="41"/>
      <c r="BBI97" s="41"/>
      <c r="BBJ97" s="41"/>
      <c r="BBK97" s="41"/>
      <c r="BBL97" s="41"/>
      <c r="BBM97" s="41"/>
      <c r="BBN97" s="41"/>
      <c r="BBO97" s="41"/>
      <c r="BBP97" s="41"/>
      <c r="BBQ97" s="41"/>
      <c r="BBR97" s="41"/>
      <c r="BBS97" s="41"/>
      <c r="BBT97" s="41"/>
      <c r="BBU97" s="41"/>
      <c r="BBV97" s="41"/>
      <c r="BBW97" s="41"/>
      <c r="BBX97" s="41"/>
      <c r="BBY97" s="41"/>
      <c r="BBZ97" s="41"/>
      <c r="BCA97" s="41"/>
      <c r="BCB97" s="41"/>
      <c r="BCC97" s="41"/>
      <c r="BCD97" s="41"/>
      <c r="BCE97" s="41"/>
      <c r="BCF97" s="41"/>
      <c r="BCG97" s="41"/>
      <c r="BCH97" s="41"/>
      <c r="BCI97" s="41"/>
      <c r="BCJ97" s="41"/>
      <c r="BCK97" s="41"/>
      <c r="BCL97" s="41"/>
      <c r="BCM97" s="41"/>
      <c r="BCN97" s="41"/>
      <c r="BCO97" s="41"/>
      <c r="BCP97" s="41"/>
      <c r="BCQ97" s="41"/>
      <c r="BCR97" s="41"/>
      <c r="BCS97" s="41"/>
      <c r="BCT97" s="41"/>
      <c r="BCU97" s="41"/>
      <c r="BCV97" s="41"/>
      <c r="BCW97" s="41"/>
      <c r="BCX97" s="41"/>
      <c r="BCY97" s="41"/>
      <c r="BCZ97" s="41"/>
      <c r="BDA97" s="41"/>
      <c r="BDB97" s="41"/>
      <c r="BDC97" s="41"/>
      <c r="BDD97" s="41"/>
      <c r="BDE97" s="41"/>
      <c r="BDF97" s="41"/>
      <c r="BDG97" s="41"/>
      <c r="BDH97" s="41"/>
      <c r="BDI97" s="41"/>
      <c r="BDJ97" s="41"/>
      <c r="BDK97" s="41"/>
      <c r="BDL97" s="41"/>
      <c r="BDM97" s="41"/>
      <c r="BDN97" s="41"/>
      <c r="BDO97" s="41"/>
      <c r="BDP97" s="41"/>
      <c r="BDQ97" s="41"/>
      <c r="BDR97" s="41"/>
      <c r="BDS97" s="41"/>
      <c r="BDT97" s="41"/>
      <c r="BDU97" s="41"/>
      <c r="BDV97" s="41"/>
      <c r="BDW97" s="41"/>
      <c r="BDX97" s="41"/>
      <c r="BDY97" s="41"/>
      <c r="BDZ97" s="41"/>
      <c r="BEA97" s="41"/>
      <c r="BEB97" s="41"/>
      <c r="BEC97" s="41"/>
      <c r="BED97" s="41"/>
      <c r="BEE97" s="41"/>
      <c r="BEF97" s="41"/>
      <c r="BEG97" s="41"/>
      <c r="BEH97" s="41"/>
      <c r="BEI97" s="41"/>
      <c r="BEJ97" s="41"/>
      <c r="BEK97" s="41"/>
      <c r="BEL97" s="41"/>
      <c r="BEM97" s="41"/>
      <c r="BEN97" s="41"/>
      <c r="BEO97" s="41"/>
      <c r="BEP97" s="41"/>
      <c r="BEQ97" s="41"/>
      <c r="BER97" s="41"/>
      <c r="BES97" s="41"/>
      <c r="BET97" s="41"/>
      <c r="BEU97" s="41"/>
      <c r="BEV97" s="41"/>
      <c r="BEW97" s="41"/>
      <c r="BEX97" s="41"/>
      <c r="BEY97" s="41"/>
      <c r="BEZ97" s="41"/>
      <c r="BFA97" s="41"/>
      <c r="BFB97" s="41"/>
      <c r="BFC97" s="41"/>
      <c r="BFD97" s="41"/>
      <c r="BFE97" s="41"/>
      <c r="BFF97" s="41"/>
      <c r="BFG97" s="41"/>
      <c r="BFH97" s="41"/>
      <c r="BFI97" s="41"/>
      <c r="BFJ97" s="41"/>
      <c r="BFK97" s="41"/>
      <c r="BFL97" s="41"/>
      <c r="BFM97" s="41"/>
      <c r="BFN97" s="41"/>
      <c r="BFO97" s="41"/>
      <c r="BFP97" s="41"/>
      <c r="BFQ97" s="41"/>
      <c r="BFR97" s="41"/>
      <c r="BFS97" s="41"/>
      <c r="BFT97" s="41"/>
      <c r="BFU97" s="41"/>
      <c r="BFV97" s="41"/>
      <c r="BFW97" s="41"/>
      <c r="BFX97" s="41"/>
      <c r="BFY97" s="41"/>
      <c r="BFZ97" s="41"/>
      <c r="BGA97" s="41"/>
      <c r="BGB97" s="41"/>
      <c r="BGC97" s="41"/>
      <c r="BGD97" s="41"/>
      <c r="BGE97" s="41"/>
      <c r="BGF97" s="41"/>
      <c r="BGG97" s="41"/>
      <c r="BGH97" s="41"/>
      <c r="BGI97" s="41"/>
      <c r="BGJ97" s="41"/>
      <c r="BGK97" s="41"/>
      <c r="BGL97" s="41"/>
      <c r="BGM97" s="41"/>
      <c r="BGN97" s="41"/>
      <c r="BGO97" s="41"/>
      <c r="BGP97" s="41"/>
      <c r="BGQ97" s="41"/>
      <c r="BGR97" s="41"/>
      <c r="BGS97" s="41"/>
      <c r="BGT97" s="41"/>
      <c r="BGU97" s="41"/>
      <c r="BGV97" s="41"/>
      <c r="BGW97" s="41"/>
      <c r="BGX97" s="41"/>
      <c r="BGY97" s="41"/>
      <c r="BGZ97" s="41"/>
      <c r="BHA97" s="41"/>
      <c r="BHB97" s="41"/>
      <c r="BHC97" s="41"/>
      <c r="BHD97" s="41"/>
      <c r="BHE97" s="41"/>
      <c r="BHF97" s="41"/>
      <c r="BHG97" s="41"/>
      <c r="BHH97" s="41"/>
      <c r="BHI97" s="41"/>
      <c r="BHJ97" s="41"/>
      <c r="BHK97" s="41"/>
      <c r="BHL97" s="41"/>
      <c r="BHM97" s="41"/>
      <c r="BHN97" s="41"/>
      <c r="BHO97" s="41"/>
      <c r="BHP97" s="41"/>
      <c r="BHQ97" s="41"/>
      <c r="BHR97" s="41"/>
      <c r="BHS97" s="41"/>
      <c r="BHT97" s="41"/>
      <c r="BHU97" s="41"/>
      <c r="BHV97" s="41"/>
      <c r="BHW97" s="41"/>
      <c r="BHX97" s="41"/>
      <c r="BHY97" s="41"/>
      <c r="BHZ97" s="41"/>
      <c r="BIA97" s="41"/>
      <c r="BIB97" s="41"/>
      <c r="BIC97" s="41"/>
      <c r="BID97" s="41"/>
      <c r="BIE97" s="41"/>
      <c r="BIF97" s="41"/>
      <c r="BIG97" s="41"/>
      <c r="BIH97" s="41"/>
      <c r="BII97" s="41"/>
      <c r="BIJ97" s="41"/>
      <c r="BIK97" s="41"/>
      <c r="BIL97" s="41"/>
      <c r="BIM97" s="41"/>
      <c r="BIN97" s="41"/>
      <c r="BIO97" s="41"/>
      <c r="BIP97" s="41"/>
      <c r="BIQ97" s="41"/>
      <c r="BIR97" s="41"/>
      <c r="BIS97" s="41"/>
      <c r="BIT97" s="41"/>
      <c r="BIU97" s="41"/>
      <c r="BIV97" s="41"/>
      <c r="BIW97" s="41"/>
      <c r="BIX97" s="41"/>
      <c r="BIY97" s="41"/>
      <c r="BIZ97" s="41"/>
      <c r="BJA97" s="41"/>
      <c r="BJB97" s="41"/>
      <c r="BJC97" s="41"/>
      <c r="BJD97" s="41"/>
      <c r="BJE97" s="41"/>
      <c r="BJF97" s="41"/>
      <c r="BJG97" s="41"/>
      <c r="BJH97" s="41"/>
      <c r="BJI97" s="41"/>
      <c r="BJJ97" s="41"/>
      <c r="BJK97" s="41"/>
      <c r="BJL97" s="41"/>
      <c r="BJM97" s="41"/>
      <c r="BJN97" s="41"/>
      <c r="BJO97" s="41"/>
      <c r="BJP97" s="41"/>
      <c r="BJQ97" s="41"/>
      <c r="BJR97" s="41"/>
      <c r="BJS97" s="41"/>
      <c r="BJT97" s="41"/>
      <c r="BJU97" s="41"/>
      <c r="BJV97" s="41"/>
      <c r="BJW97" s="41"/>
      <c r="BJX97" s="41"/>
      <c r="BJY97" s="41"/>
      <c r="BJZ97" s="41"/>
      <c r="BKA97" s="41"/>
      <c r="BKB97" s="41"/>
      <c r="BKC97" s="41"/>
      <c r="BKD97" s="41"/>
      <c r="BKE97" s="41"/>
      <c r="BKF97" s="41"/>
      <c r="BKG97" s="41"/>
      <c r="BKH97" s="41"/>
      <c r="BKI97" s="41"/>
      <c r="BKJ97" s="41"/>
      <c r="BKK97" s="41"/>
      <c r="BKL97" s="41"/>
      <c r="BKM97" s="41"/>
      <c r="BKN97" s="41"/>
      <c r="BKO97" s="41"/>
      <c r="BKP97" s="41"/>
      <c r="BKQ97" s="41"/>
      <c r="BKR97" s="41"/>
      <c r="BKS97" s="41"/>
      <c r="BKT97" s="41"/>
      <c r="BKU97" s="41"/>
      <c r="BKV97" s="41"/>
      <c r="BKW97" s="41"/>
      <c r="BKX97" s="41"/>
      <c r="BKY97" s="41"/>
      <c r="BKZ97" s="41"/>
      <c r="BLA97" s="41"/>
      <c r="BLB97" s="41"/>
      <c r="BLC97" s="41"/>
      <c r="BLD97" s="41"/>
      <c r="BLE97" s="41"/>
      <c r="BLF97" s="41"/>
      <c r="BLG97" s="41"/>
      <c r="BLH97" s="41"/>
      <c r="BLI97" s="41"/>
      <c r="BLJ97" s="41"/>
      <c r="BLK97" s="41"/>
      <c r="BLL97" s="41"/>
      <c r="BLM97" s="41"/>
      <c r="BLN97" s="41"/>
      <c r="BLO97" s="41"/>
      <c r="BLP97" s="41"/>
      <c r="BLQ97" s="41"/>
      <c r="BLR97" s="41"/>
      <c r="BLS97" s="41"/>
      <c r="BLT97" s="41"/>
      <c r="BLU97" s="41"/>
      <c r="BLV97" s="41"/>
      <c r="BLW97" s="41"/>
      <c r="BLX97" s="41"/>
      <c r="BLY97" s="41"/>
      <c r="BLZ97" s="41"/>
      <c r="BMA97" s="41"/>
      <c r="BMB97" s="41"/>
      <c r="BMC97" s="41"/>
      <c r="BMD97" s="41"/>
      <c r="BME97" s="41"/>
      <c r="BMF97" s="41"/>
      <c r="BMG97" s="41"/>
      <c r="BMH97" s="41"/>
      <c r="BMI97" s="41"/>
      <c r="BMJ97" s="41"/>
      <c r="BMK97" s="41"/>
      <c r="BML97" s="41"/>
      <c r="BMM97" s="41"/>
      <c r="BMN97" s="41"/>
      <c r="BMO97" s="41"/>
      <c r="BMP97" s="41"/>
      <c r="BMQ97" s="41"/>
      <c r="BMR97" s="41"/>
      <c r="BMS97" s="41"/>
      <c r="BMT97" s="41"/>
      <c r="BMU97" s="41"/>
      <c r="BMV97" s="41"/>
      <c r="BMW97" s="41"/>
      <c r="BMX97" s="41"/>
      <c r="BMY97" s="41"/>
      <c r="BMZ97" s="41"/>
      <c r="BNA97" s="41"/>
      <c r="BNB97" s="41"/>
      <c r="BNC97" s="41"/>
      <c r="BND97" s="41"/>
      <c r="BNE97" s="41"/>
      <c r="BNF97" s="41"/>
      <c r="BNG97" s="41"/>
      <c r="BNH97" s="41"/>
      <c r="BNI97" s="41"/>
      <c r="BNJ97" s="41"/>
      <c r="BNK97" s="41"/>
      <c r="BNL97" s="41"/>
      <c r="BNM97" s="41"/>
      <c r="BNN97" s="41"/>
      <c r="BNO97" s="41"/>
      <c r="BNP97" s="41"/>
      <c r="BNQ97" s="41"/>
      <c r="BNR97" s="41"/>
      <c r="BNS97" s="41"/>
      <c r="BNT97" s="41"/>
      <c r="BNU97" s="41"/>
      <c r="BNV97" s="41"/>
      <c r="BNW97" s="41"/>
      <c r="BNX97" s="41"/>
      <c r="BNY97" s="41"/>
      <c r="BNZ97" s="41"/>
      <c r="BOA97" s="41"/>
      <c r="BOB97" s="41"/>
      <c r="BOC97" s="41"/>
      <c r="BOD97" s="41"/>
      <c r="BOE97" s="41"/>
      <c r="BOF97" s="41"/>
      <c r="BOG97" s="41"/>
      <c r="BOH97" s="41"/>
      <c r="BOI97" s="41"/>
      <c r="BOJ97" s="41"/>
      <c r="BOK97" s="41"/>
      <c r="BOL97" s="41"/>
      <c r="BOM97" s="41"/>
      <c r="BON97" s="41"/>
      <c r="BOO97" s="41"/>
      <c r="BOP97" s="41"/>
      <c r="BOQ97" s="41"/>
      <c r="BOR97" s="41"/>
      <c r="BOS97" s="41"/>
      <c r="BOT97" s="41"/>
      <c r="BOU97" s="41"/>
      <c r="BOV97" s="41"/>
      <c r="BOW97" s="41"/>
      <c r="BOX97" s="41"/>
      <c r="BOY97" s="41"/>
      <c r="BOZ97" s="41"/>
      <c r="BPA97" s="41"/>
      <c r="BPB97" s="41"/>
      <c r="BPC97" s="41"/>
      <c r="BPD97" s="41"/>
      <c r="BPE97" s="41"/>
      <c r="BPF97" s="41"/>
      <c r="BPG97" s="41"/>
      <c r="BPH97" s="41"/>
      <c r="BPI97" s="41"/>
      <c r="BPJ97" s="41"/>
      <c r="BPK97" s="41"/>
      <c r="BPL97" s="41"/>
      <c r="BPM97" s="41"/>
      <c r="BPN97" s="41"/>
      <c r="BPO97" s="41"/>
      <c r="BPP97" s="41"/>
      <c r="BPQ97" s="41"/>
      <c r="BPR97" s="41"/>
      <c r="BPS97" s="41"/>
      <c r="BPT97" s="41"/>
      <c r="BPU97" s="41"/>
      <c r="BPV97" s="41"/>
      <c r="BPW97" s="41"/>
      <c r="BPX97" s="41"/>
      <c r="BPY97" s="41"/>
      <c r="BPZ97" s="41"/>
      <c r="BQA97" s="41"/>
      <c r="BQB97" s="41"/>
      <c r="BQC97" s="41"/>
      <c r="BQD97" s="41"/>
      <c r="BQE97" s="41"/>
      <c r="BQF97" s="41"/>
      <c r="BQG97" s="41"/>
      <c r="BQH97" s="41"/>
      <c r="BQI97" s="41"/>
      <c r="BQJ97" s="41"/>
      <c r="BQK97" s="41"/>
      <c r="BQL97" s="41"/>
      <c r="BQM97" s="41"/>
      <c r="BQN97" s="41"/>
      <c r="BQO97" s="41"/>
      <c r="BQP97" s="41"/>
      <c r="BQQ97" s="41"/>
      <c r="BQR97" s="41"/>
      <c r="BQS97" s="41"/>
      <c r="BQT97" s="41"/>
      <c r="BQU97" s="41"/>
      <c r="BQV97" s="41"/>
      <c r="BQW97" s="41"/>
      <c r="BQX97" s="41"/>
      <c r="BQY97" s="41"/>
      <c r="BQZ97" s="41"/>
      <c r="BRA97" s="41"/>
      <c r="BRB97" s="41"/>
      <c r="BRC97" s="41"/>
      <c r="BRD97" s="41"/>
      <c r="BRE97" s="41"/>
      <c r="BRF97" s="41"/>
      <c r="BRG97" s="41"/>
      <c r="BRH97" s="41"/>
      <c r="BRI97" s="41"/>
      <c r="BRJ97" s="41"/>
      <c r="BRK97" s="41"/>
      <c r="BRL97" s="41"/>
      <c r="BRM97" s="41"/>
      <c r="BRN97" s="41"/>
      <c r="BRO97" s="41"/>
      <c r="BRP97" s="41"/>
      <c r="BRQ97" s="41"/>
      <c r="BRR97" s="41"/>
      <c r="BRS97" s="41"/>
      <c r="BRT97" s="41"/>
      <c r="BRU97" s="41"/>
      <c r="BRV97" s="41"/>
      <c r="BRW97" s="41"/>
      <c r="BRX97" s="41"/>
      <c r="BRY97" s="41"/>
      <c r="BRZ97" s="41"/>
      <c r="BSA97" s="41"/>
      <c r="BSB97" s="41"/>
      <c r="BSC97" s="41"/>
      <c r="BSD97" s="41"/>
      <c r="BSE97" s="41"/>
      <c r="BSF97" s="41"/>
      <c r="BSG97" s="41"/>
      <c r="BSH97" s="41"/>
      <c r="BSI97" s="41"/>
      <c r="BSJ97" s="41"/>
      <c r="BSK97" s="41"/>
      <c r="BSL97" s="41"/>
      <c r="BSM97" s="41"/>
      <c r="BSN97" s="41"/>
      <c r="BSO97" s="41"/>
      <c r="BSP97" s="41"/>
      <c r="BSQ97" s="41"/>
      <c r="BSR97" s="41"/>
      <c r="BSS97" s="41"/>
      <c r="BST97" s="41"/>
      <c r="BSU97" s="41"/>
      <c r="BSV97" s="41"/>
      <c r="BSW97" s="41"/>
      <c r="BSX97" s="41"/>
      <c r="BSY97" s="41"/>
      <c r="BSZ97" s="41"/>
      <c r="BTA97" s="41"/>
      <c r="BTB97" s="41"/>
      <c r="BTC97" s="41"/>
      <c r="BTD97" s="41"/>
      <c r="BTE97" s="41"/>
      <c r="BTF97" s="41"/>
      <c r="BTG97" s="41"/>
      <c r="BTH97" s="41"/>
      <c r="BTI97" s="41"/>
      <c r="BTJ97" s="41"/>
      <c r="BTK97" s="41"/>
      <c r="BTL97" s="41"/>
      <c r="BTM97" s="41"/>
      <c r="BTN97" s="41"/>
      <c r="BTO97" s="41"/>
      <c r="BTP97" s="41"/>
      <c r="BTQ97" s="41"/>
      <c r="BTR97" s="41"/>
      <c r="BTS97" s="41"/>
      <c r="BTT97" s="41"/>
      <c r="BTU97" s="41"/>
      <c r="BTV97" s="41"/>
      <c r="BTW97" s="41"/>
    </row>
    <row r="98" spans="1:1895" s="27" customFormat="1" ht="12.75" x14ac:dyDescent="0.2">
      <c r="A98" s="41"/>
      <c r="B98" s="26" t="s">
        <v>517</v>
      </c>
      <c r="C98" s="26" t="s">
        <v>30</v>
      </c>
      <c r="D98" s="26" t="s">
        <v>121</v>
      </c>
      <c r="E98" s="26" t="s">
        <v>18</v>
      </c>
      <c r="F98" s="26" t="s">
        <v>236</v>
      </c>
      <c r="G98" s="5">
        <v>10000</v>
      </c>
      <c r="H98" s="5">
        <v>0</v>
      </c>
      <c r="I98" s="5">
        <v>25</v>
      </c>
      <c r="J98" s="12">
        <f t="shared" si="31"/>
        <v>287</v>
      </c>
      <c r="K98" s="13">
        <f t="shared" si="32"/>
        <v>304</v>
      </c>
      <c r="L98" s="13">
        <f t="shared" si="33"/>
        <v>709</v>
      </c>
      <c r="M98" s="12">
        <f t="shared" si="34"/>
        <v>709.99999999999989</v>
      </c>
      <c r="N98" s="13">
        <f t="shared" si="35"/>
        <v>115</v>
      </c>
      <c r="O98" s="12">
        <v>0</v>
      </c>
      <c r="P98" s="13">
        <f t="shared" si="36"/>
        <v>616</v>
      </c>
      <c r="Q98" s="12">
        <f t="shared" si="37"/>
        <v>9384</v>
      </c>
      <c r="R98" s="41"/>
      <c r="S98" s="41"/>
      <c r="T98" s="41"/>
      <c r="U98" s="41"/>
      <c r="V98" s="41"/>
      <c r="W98" s="41"/>
      <c r="X98" s="41"/>
      <c r="Y98" s="41"/>
      <c r="Z98" s="41"/>
      <c r="AA98" s="41"/>
      <c r="AB98" s="41"/>
      <c r="AC98" s="41"/>
      <c r="AD98" s="41"/>
      <c r="AE98" s="41"/>
      <c r="AF98" s="41"/>
      <c r="AG98" s="41"/>
      <c r="AH98" s="41"/>
      <c r="AI98" s="41"/>
      <c r="AJ98" s="41"/>
      <c r="AK98" s="41"/>
      <c r="AL98" s="41"/>
      <c r="AM98" s="41"/>
      <c r="AN98" s="41"/>
      <c r="AO98" s="41"/>
      <c r="AP98" s="41"/>
      <c r="AQ98" s="41"/>
      <c r="AR98" s="41"/>
      <c r="AS98" s="41"/>
      <c r="AT98" s="41"/>
      <c r="AU98" s="41"/>
      <c r="AV98" s="41"/>
      <c r="AW98" s="41"/>
      <c r="AX98" s="41"/>
      <c r="AY98" s="41"/>
      <c r="AZ98" s="41"/>
      <c r="BA98" s="41"/>
      <c r="BB98" s="41"/>
      <c r="BC98" s="41"/>
      <c r="BD98" s="41"/>
      <c r="BE98" s="41"/>
      <c r="BF98" s="41"/>
      <c r="BG98" s="41"/>
      <c r="BH98" s="41"/>
      <c r="BI98" s="41"/>
      <c r="BJ98" s="41"/>
      <c r="BK98" s="41"/>
      <c r="BL98" s="41"/>
      <c r="BM98" s="41"/>
      <c r="BN98" s="41"/>
      <c r="BO98" s="41"/>
      <c r="BP98" s="41"/>
      <c r="BQ98" s="41"/>
      <c r="BR98" s="41"/>
      <c r="BS98" s="41"/>
      <c r="BT98" s="41"/>
      <c r="BU98" s="41"/>
      <c r="BV98" s="41"/>
      <c r="BW98" s="41"/>
      <c r="BX98" s="41"/>
      <c r="BY98" s="41"/>
      <c r="BZ98" s="41"/>
      <c r="CA98" s="41"/>
      <c r="CB98" s="41"/>
      <c r="CC98" s="41"/>
      <c r="CD98" s="41"/>
      <c r="CE98" s="41"/>
      <c r="CF98" s="41"/>
      <c r="CG98" s="41"/>
      <c r="CH98" s="41"/>
      <c r="CI98" s="41"/>
      <c r="CJ98" s="41"/>
      <c r="CK98" s="41"/>
      <c r="CL98" s="41"/>
      <c r="CM98" s="41"/>
      <c r="CN98" s="41"/>
      <c r="CO98" s="41"/>
      <c r="CP98" s="41"/>
      <c r="CQ98" s="41"/>
      <c r="CR98" s="41"/>
      <c r="CS98" s="41"/>
      <c r="CT98" s="41"/>
      <c r="CU98" s="41"/>
      <c r="CV98" s="41"/>
      <c r="CW98" s="41"/>
      <c r="CX98" s="41"/>
      <c r="CY98" s="41"/>
      <c r="CZ98" s="41"/>
      <c r="DA98" s="41"/>
      <c r="DB98" s="41"/>
      <c r="DC98" s="41"/>
      <c r="DD98" s="41"/>
      <c r="DE98" s="41"/>
      <c r="DF98" s="41"/>
      <c r="DG98" s="41"/>
      <c r="DH98" s="41"/>
      <c r="DI98" s="41"/>
      <c r="DJ98" s="41"/>
      <c r="DK98" s="41"/>
      <c r="DL98" s="41"/>
      <c r="DM98" s="41"/>
      <c r="DN98" s="41"/>
      <c r="DO98" s="41"/>
      <c r="DP98" s="41"/>
      <c r="DQ98" s="41"/>
      <c r="DR98" s="41"/>
      <c r="DS98" s="41"/>
      <c r="DT98" s="41"/>
      <c r="DU98" s="41"/>
      <c r="DV98" s="41"/>
      <c r="DW98" s="41"/>
      <c r="DX98" s="41"/>
      <c r="DY98" s="41"/>
      <c r="DZ98" s="41"/>
      <c r="EA98" s="41"/>
      <c r="EB98" s="41"/>
      <c r="EC98" s="41"/>
      <c r="ED98" s="41"/>
      <c r="EE98" s="41"/>
      <c r="EF98" s="41"/>
      <c r="EG98" s="41"/>
      <c r="EH98" s="41"/>
      <c r="EI98" s="41"/>
      <c r="EJ98" s="41"/>
      <c r="EK98" s="41"/>
      <c r="EL98" s="41"/>
      <c r="EM98" s="41"/>
      <c r="EN98" s="41"/>
      <c r="EO98" s="41"/>
      <c r="EP98" s="41"/>
      <c r="EQ98" s="41"/>
      <c r="ER98" s="41"/>
      <c r="ES98" s="41"/>
      <c r="ET98" s="41"/>
      <c r="EU98" s="41"/>
      <c r="EV98" s="41"/>
      <c r="EW98" s="41"/>
      <c r="EX98" s="41"/>
      <c r="EY98" s="41"/>
      <c r="EZ98" s="41"/>
      <c r="FA98" s="41"/>
      <c r="FB98" s="41"/>
      <c r="FC98" s="41"/>
      <c r="FD98" s="41"/>
      <c r="FE98" s="41"/>
      <c r="FF98" s="41"/>
      <c r="FG98" s="41"/>
      <c r="FH98" s="41"/>
      <c r="FI98" s="41"/>
      <c r="FJ98" s="41"/>
      <c r="FK98" s="41"/>
      <c r="FL98" s="41"/>
      <c r="FM98" s="41"/>
      <c r="FN98" s="41"/>
      <c r="FO98" s="41"/>
      <c r="FP98" s="41"/>
      <c r="FQ98" s="41"/>
      <c r="FR98" s="41"/>
      <c r="FS98" s="41"/>
      <c r="FT98" s="41"/>
      <c r="FU98" s="41"/>
      <c r="FV98" s="41"/>
      <c r="FW98" s="41"/>
      <c r="FX98" s="41"/>
      <c r="FY98" s="41"/>
      <c r="FZ98" s="41"/>
      <c r="GA98" s="41"/>
      <c r="GB98" s="41"/>
      <c r="GC98" s="41"/>
      <c r="GD98" s="41"/>
      <c r="GE98" s="41"/>
      <c r="GF98" s="41"/>
      <c r="GG98" s="41"/>
      <c r="GH98" s="41"/>
      <c r="GI98" s="41"/>
      <c r="GJ98" s="41"/>
      <c r="GK98" s="41"/>
      <c r="GL98" s="41"/>
      <c r="GM98" s="41"/>
      <c r="GN98" s="41"/>
      <c r="GO98" s="41"/>
      <c r="GP98" s="41"/>
      <c r="GQ98" s="41"/>
      <c r="GR98" s="41"/>
      <c r="GS98" s="41"/>
      <c r="GT98" s="41"/>
      <c r="GU98" s="41"/>
      <c r="GV98" s="41"/>
      <c r="GW98" s="41"/>
      <c r="GX98" s="41"/>
      <c r="GY98" s="41"/>
      <c r="GZ98" s="41"/>
      <c r="HA98" s="41"/>
      <c r="HB98" s="41"/>
      <c r="HC98" s="41"/>
      <c r="HD98" s="41"/>
      <c r="HE98" s="41"/>
      <c r="HF98" s="41"/>
      <c r="HG98" s="41"/>
      <c r="HH98" s="41"/>
      <c r="HI98" s="41"/>
      <c r="HJ98" s="41"/>
      <c r="HK98" s="41"/>
      <c r="HL98" s="41"/>
      <c r="HM98" s="41"/>
      <c r="HN98" s="41"/>
      <c r="HO98" s="41"/>
      <c r="HP98" s="41"/>
      <c r="HQ98" s="41"/>
      <c r="HR98" s="41"/>
      <c r="HS98" s="41"/>
      <c r="HT98" s="41"/>
      <c r="HU98" s="41"/>
      <c r="HV98" s="41"/>
      <c r="HW98" s="41"/>
      <c r="HX98" s="41"/>
      <c r="HY98" s="41"/>
      <c r="HZ98" s="41"/>
      <c r="IA98" s="41"/>
      <c r="IB98" s="41"/>
      <c r="IC98" s="41"/>
      <c r="ID98" s="41"/>
      <c r="IE98" s="41"/>
      <c r="IF98" s="41"/>
      <c r="IG98" s="41"/>
      <c r="IH98" s="41"/>
      <c r="II98" s="41"/>
      <c r="IJ98" s="41"/>
      <c r="IK98" s="41"/>
      <c r="IL98" s="41"/>
      <c r="IM98" s="41"/>
      <c r="IN98" s="41"/>
      <c r="IO98" s="41"/>
      <c r="IP98" s="41"/>
      <c r="IQ98" s="41"/>
      <c r="IR98" s="41"/>
      <c r="IS98" s="41"/>
      <c r="IT98" s="41"/>
      <c r="IU98" s="41"/>
      <c r="IV98" s="41"/>
      <c r="IW98" s="41"/>
      <c r="IX98" s="41"/>
      <c r="IY98" s="41"/>
      <c r="IZ98" s="41"/>
      <c r="JA98" s="41"/>
      <c r="JB98" s="41"/>
      <c r="JC98" s="41"/>
      <c r="JD98" s="41"/>
      <c r="JE98" s="41"/>
      <c r="JF98" s="41"/>
      <c r="JG98" s="41"/>
      <c r="JH98" s="41"/>
      <c r="JI98" s="41"/>
      <c r="JJ98" s="41"/>
      <c r="JK98" s="41"/>
      <c r="JL98" s="41"/>
      <c r="JM98" s="41"/>
      <c r="JN98" s="41"/>
      <c r="JO98" s="41"/>
      <c r="JP98" s="41"/>
      <c r="JQ98" s="41"/>
      <c r="JR98" s="41"/>
      <c r="JS98" s="41"/>
      <c r="JT98" s="41"/>
      <c r="JU98" s="41"/>
      <c r="JV98" s="41"/>
      <c r="JW98" s="41"/>
      <c r="JX98" s="41"/>
      <c r="JY98" s="41"/>
      <c r="JZ98" s="41"/>
      <c r="KA98" s="41"/>
      <c r="KB98" s="41"/>
      <c r="KC98" s="41"/>
      <c r="KD98" s="41"/>
      <c r="KE98" s="41"/>
      <c r="KF98" s="41"/>
      <c r="KG98" s="41"/>
      <c r="KH98" s="41"/>
      <c r="KI98" s="41"/>
      <c r="KJ98" s="41"/>
      <c r="KK98" s="41"/>
      <c r="KL98" s="41"/>
      <c r="KM98" s="41"/>
      <c r="KN98" s="41"/>
      <c r="KO98" s="41"/>
      <c r="KP98" s="41"/>
      <c r="KQ98" s="41"/>
      <c r="KR98" s="41"/>
      <c r="KS98" s="41"/>
      <c r="KT98" s="41"/>
      <c r="KU98" s="41"/>
      <c r="KV98" s="41"/>
      <c r="KW98" s="41"/>
      <c r="KX98" s="41"/>
      <c r="KY98" s="41"/>
      <c r="KZ98" s="41"/>
      <c r="LA98" s="41"/>
      <c r="LB98" s="41"/>
      <c r="LC98" s="41"/>
      <c r="LD98" s="41"/>
      <c r="LE98" s="41"/>
      <c r="LF98" s="41"/>
      <c r="LG98" s="41"/>
      <c r="LH98" s="41"/>
      <c r="LI98" s="41"/>
      <c r="LJ98" s="41"/>
      <c r="LK98" s="41"/>
      <c r="LL98" s="41"/>
      <c r="LM98" s="41"/>
      <c r="LN98" s="41"/>
      <c r="LO98" s="41"/>
      <c r="LP98" s="41"/>
      <c r="LQ98" s="41"/>
      <c r="LR98" s="41"/>
      <c r="LS98" s="41"/>
      <c r="LT98" s="41"/>
      <c r="LU98" s="41"/>
      <c r="LV98" s="41"/>
      <c r="LW98" s="41"/>
      <c r="LX98" s="41"/>
      <c r="LY98" s="41"/>
      <c r="LZ98" s="41"/>
      <c r="MA98" s="41"/>
      <c r="MB98" s="41"/>
      <c r="MC98" s="41"/>
      <c r="MD98" s="41"/>
      <c r="ME98" s="41"/>
      <c r="MF98" s="41"/>
      <c r="MG98" s="41"/>
      <c r="MH98" s="41"/>
      <c r="MI98" s="41"/>
      <c r="MJ98" s="41"/>
      <c r="MK98" s="41"/>
      <c r="ML98" s="41"/>
      <c r="MM98" s="41"/>
      <c r="MN98" s="41"/>
      <c r="MO98" s="41"/>
      <c r="MP98" s="41"/>
      <c r="MQ98" s="41"/>
      <c r="MR98" s="41"/>
      <c r="MS98" s="41"/>
      <c r="MT98" s="41"/>
      <c r="MU98" s="41"/>
      <c r="MV98" s="41"/>
      <c r="MW98" s="41"/>
      <c r="MX98" s="41"/>
      <c r="MY98" s="41"/>
      <c r="MZ98" s="41"/>
      <c r="NA98" s="41"/>
      <c r="NB98" s="41"/>
      <c r="NC98" s="41"/>
      <c r="ND98" s="41"/>
      <c r="NE98" s="41"/>
      <c r="NF98" s="41"/>
      <c r="NG98" s="41"/>
      <c r="NH98" s="41"/>
      <c r="NI98" s="41"/>
      <c r="NJ98" s="41"/>
      <c r="NK98" s="41"/>
      <c r="NL98" s="41"/>
      <c r="NM98" s="41"/>
      <c r="NN98" s="41"/>
      <c r="NO98" s="41"/>
      <c r="NP98" s="41"/>
      <c r="NQ98" s="41"/>
      <c r="NR98" s="41"/>
      <c r="NS98" s="41"/>
      <c r="NT98" s="41"/>
      <c r="NU98" s="41"/>
      <c r="NV98" s="41"/>
      <c r="NW98" s="41"/>
      <c r="NX98" s="41"/>
      <c r="NY98" s="41"/>
      <c r="NZ98" s="41"/>
      <c r="OA98" s="41"/>
      <c r="OB98" s="41"/>
      <c r="OC98" s="41"/>
      <c r="OD98" s="41"/>
      <c r="OE98" s="41"/>
      <c r="OF98" s="41"/>
      <c r="OG98" s="41"/>
      <c r="OH98" s="41"/>
      <c r="OI98" s="41"/>
      <c r="OJ98" s="41"/>
      <c r="OK98" s="41"/>
      <c r="OL98" s="41"/>
      <c r="OM98" s="41"/>
      <c r="ON98" s="41"/>
      <c r="OO98" s="41"/>
      <c r="OP98" s="41"/>
      <c r="OQ98" s="41"/>
      <c r="OR98" s="41"/>
      <c r="OS98" s="41"/>
      <c r="OT98" s="41"/>
      <c r="OU98" s="41"/>
      <c r="OV98" s="41"/>
      <c r="OW98" s="41"/>
      <c r="OX98" s="41"/>
      <c r="OY98" s="41"/>
      <c r="OZ98" s="41"/>
      <c r="PA98" s="41"/>
      <c r="PB98" s="41"/>
      <c r="PC98" s="41"/>
      <c r="PD98" s="41"/>
      <c r="PE98" s="41"/>
      <c r="PF98" s="41"/>
      <c r="PG98" s="41"/>
      <c r="PH98" s="41"/>
      <c r="PI98" s="41"/>
      <c r="PJ98" s="41"/>
      <c r="PK98" s="41"/>
      <c r="PL98" s="41"/>
      <c r="PM98" s="41"/>
      <c r="PN98" s="41"/>
      <c r="PO98" s="41"/>
      <c r="PP98" s="41"/>
      <c r="PQ98" s="41"/>
      <c r="PR98" s="41"/>
      <c r="PS98" s="41"/>
      <c r="PT98" s="41"/>
      <c r="PU98" s="41"/>
      <c r="PV98" s="41"/>
      <c r="PW98" s="41"/>
      <c r="PX98" s="41"/>
      <c r="PY98" s="41"/>
      <c r="PZ98" s="41"/>
      <c r="QA98" s="41"/>
      <c r="QB98" s="41"/>
      <c r="QC98" s="41"/>
      <c r="QD98" s="41"/>
      <c r="QE98" s="41"/>
      <c r="QF98" s="41"/>
      <c r="QG98" s="41"/>
      <c r="QH98" s="41"/>
      <c r="QI98" s="41"/>
      <c r="QJ98" s="41"/>
      <c r="QK98" s="41"/>
      <c r="QL98" s="41"/>
      <c r="QM98" s="41"/>
      <c r="QN98" s="41"/>
      <c r="QO98" s="41"/>
      <c r="QP98" s="41"/>
      <c r="QQ98" s="41"/>
      <c r="QR98" s="41"/>
      <c r="QS98" s="41"/>
      <c r="QT98" s="41"/>
      <c r="QU98" s="41"/>
      <c r="QV98" s="41"/>
      <c r="QW98" s="41"/>
      <c r="QX98" s="41"/>
      <c r="QY98" s="41"/>
      <c r="QZ98" s="41"/>
      <c r="RA98" s="41"/>
      <c r="RB98" s="41"/>
      <c r="RC98" s="41"/>
      <c r="RD98" s="41"/>
      <c r="RE98" s="41"/>
      <c r="RF98" s="41"/>
      <c r="RG98" s="41"/>
      <c r="RH98" s="41"/>
      <c r="RI98" s="41"/>
      <c r="RJ98" s="41"/>
      <c r="RK98" s="41"/>
      <c r="RL98" s="41"/>
      <c r="RM98" s="41"/>
      <c r="RN98" s="41"/>
      <c r="RO98" s="41"/>
      <c r="RP98" s="41"/>
      <c r="RQ98" s="41"/>
      <c r="RR98" s="41"/>
      <c r="RS98" s="41"/>
      <c r="RT98" s="41"/>
      <c r="RU98" s="41"/>
      <c r="RV98" s="41"/>
      <c r="RW98" s="41"/>
      <c r="RX98" s="41"/>
      <c r="RY98" s="41"/>
      <c r="RZ98" s="41"/>
      <c r="SA98" s="41"/>
      <c r="SB98" s="41"/>
      <c r="SC98" s="41"/>
      <c r="SD98" s="41"/>
      <c r="SE98" s="41"/>
      <c r="SF98" s="41"/>
      <c r="SG98" s="41"/>
      <c r="SH98" s="41"/>
      <c r="SI98" s="41"/>
      <c r="SJ98" s="41"/>
      <c r="SK98" s="41"/>
      <c r="SL98" s="41"/>
      <c r="SM98" s="41"/>
      <c r="SN98" s="41"/>
      <c r="SO98" s="41"/>
      <c r="SP98" s="41"/>
      <c r="SQ98" s="41"/>
      <c r="SR98" s="41"/>
      <c r="SS98" s="41"/>
      <c r="ST98" s="41"/>
      <c r="SU98" s="41"/>
      <c r="SV98" s="41"/>
      <c r="SW98" s="41"/>
      <c r="SX98" s="41"/>
      <c r="SY98" s="41"/>
      <c r="SZ98" s="41"/>
      <c r="TA98" s="41"/>
      <c r="TB98" s="41"/>
      <c r="TC98" s="41"/>
      <c r="TD98" s="41"/>
      <c r="TE98" s="41"/>
      <c r="TF98" s="41"/>
      <c r="TG98" s="41"/>
      <c r="TH98" s="41"/>
      <c r="TI98" s="41"/>
      <c r="TJ98" s="41"/>
      <c r="TK98" s="41"/>
      <c r="TL98" s="41"/>
      <c r="TM98" s="41"/>
      <c r="TN98" s="41"/>
      <c r="TO98" s="41"/>
      <c r="TP98" s="41"/>
      <c r="TQ98" s="41"/>
      <c r="TR98" s="41"/>
      <c r="TS98" s="41"/>
      <c r="TT98" s="41"/>
      <c r="TU98" s="41"/>
      <c r="TV98" s="41"/>
      <c r="TW98" s="41"/>
      <c r="TX98" s="41"/>
      <c r="TY98" s="41"/>
      <c r="TZ98" s="41"/>
      <c r="UA98" s="41"/>
      <c r="UB98" s="41"/>
      <c r="UC98" s="41"/>
      <c r="UD98" s="41"/>
      <c r="UE98" s="41"/>
      <c r="UF98" s="41"/>
      <c r="UG98" s="41"/>
      <c r="UH98" s="41"/>
      <c r="UI98" s="41"/>
      <c r="UJ98" s="41"/>
      <c r="UK98" s="41"/>
      <c r="UL98" s="41"/>
      <c r="UM98" s="41"/>
      <c r="UN98" s="41"/>
      <c r="UO98" s="41"/>
      <c r="UP98" s="41"/>
      <c r="UQ98" s="41"/>
      <c r="UR98" s="41"/>
      <c r="US98" s="41"/>
      <c r="UT98" s="41"/>
      <c r="UU98" s="41"/>
      <c r="UV98" s="41"/>
      <c r="UW98" s="41"/>
      <c r="UX98" s="41"/>
      <c r="UY98" s="41"/>
      <c r="UZ98" s="41"/>
      <c r="VA98" s="41"/>
      <c r="VB98" s="41"/>
      <c r="VC98" s="41"/>
      <c r="VD98" s="41"/>
      <c r="VE98" s="41"/>
      <c r="VF98" s="41"/>
      <c r="VG98" s="41"/>
      <c r="VH98" s="41"/>
      <c r="VI98" s="41"/>
      <c r="VJ98" s="41"/>
      <c r="VK98" s="41"/>
      <c r="VL98" s="41"/>
      <c r="VM98" s="41"/>
      <c r="VN98" s="41"/>
      <c r="VO98" s="41"/>
      <c r="VP98" s="41"/>
      <c r="VQ98" s="41"/>
      <c r="VR98" s="41"/>
      <c r="VS98" s="41"/>
      <c r="VT98" s="41"/>
      <c r="VU98" s="41"/>
      <c r="VV98" s="41"/>
      <c r="VW98" s="41"/>
      <c r="VX98" s="41"/>
      <c r="VY98" s="41"/>
      <c r="VZ98" s="41"/>
      <c r="WA98" s="41"/>
      <c r="WB98" s="41"/>
      <c r="WC98" s="41"/>
      <c r="WD98" s="41"/>
      <c r="WE98" s="41"/>
      <c r="WF98" s="41"/>
      <c r="WG98" s="41"/>
      <c r="WH98" s="41"/>
      <c r="WI98" s="41"/>
      <c r="WJ98" s="41"/>
      <c r="WK98" s="41"/>
      <c r="WL98" s="41"/>
      <c r="WM98" s="41"/>
      <c r="WN98" s="41"/>
      <c r="WO98" s="41"/>
      <c r="WP98" s="41"/>
      <c r="WQ98" s="41"/>
      <c r="WR98" s="41"/>
      <c r="WS98" s="41"/>
      <c r="WT98" s="41"/>
      <c r="WU98" s="41"/>
      <c r="WV98" s="41"/>
      <c r="WW98" s="41"/>
      <c r="WX98" s="41"/>
      <c r="WY98" s="41"/>
      <c r="WZ98" s="41"/>
      <c r="XA98" s="41"/>
      <c r="XB98" s="41"/>
      <c r="XC98" s="41"/>
      <c r="XD98" s="41"/>
      <c r="XE98" s="41"/>
      <c r="XF98" s="41"/>
      <c r="XG98" s="41"/>
      <c r="XH98" s="41"/>
      <c r="XI98" s="41"/>
      <c r="XJ98" s="41"/>
      <c r="XK98" s="41"/>
      <c r="XL98" s="41"/>
      <c r="XM98" s="41"/>
      <c r="XN98" s="41"/>
      <c r="XO98" s="41"/>
      <c r="XP98" s="41"/>
      <c r="XQ98" s="41"/>
      <c r="XR98" s="41"/>
      <c r="XS98" s="41"/>
      <c r="XT98" s="41"/>
      <c r="XU98" s="41"/>
      <c r="XV98" s="41"/>
      <c r="XW98" s="41"/>
      <c r="XX98" s="41"/>
      <c r="XY98" s="41"/>
      <c r="XZ98" s="41"/>
      <c r="YA98" s="41"/>
      <c r="YB98" s="41"/>
      <c r="YC98" s="41"/>
      <c r="YD98" s="41"/>
      <c r="YE98" s="41"/>
      <c r="YF98" s="41"/>
      <c r="YG98" s="41"/>
      <c r="YH98" s="41"/>
      <c r="YI98" s="41"/>
      <c r="YJ98" s="41"/>
      <c r="YK98" s="41"/>
      <c r="YL98" s="41"/>
      <c r="YM98" s="41"/>
      <c r="YN98" s="41"/>
      <c r="YO98" s="41"/>
      <c r="YP98" s="41"/>
      <c r="YQ98" s="41"/>
      <c r="YR98" s="41"/>
      <c r="YS98" s="41"/>
      <c r="YT98" s="41"/>
      <c r="YU98" s="41"/>
      <c r="YV98" s="41"/>
      <c r="YW98" s="41"/>
      <c r="YX98" s="41"/>
      <c r="YY98" s="41"/>
      <c r="YZ98" s="41"/>
      <c r="ZA98" s="41"/>
      <c r="ZB98" s="41"/>
      <c r="ZC98" s="41"/>
      <c r="ZD98" s="41"/>
      <c r="ZE98" s="41"/>
      <c r="ZF98" s="41"/>
      <c r="ZG98" s="41"/>
      <c r="ZH98" s="41"/>
      <c r="ZI98" s="41"/>
      <c r="ZJ98" s="41"/>
      <c r="ZK98" s="41"/>
      <c r="ZL98" s="41"/>
      <c r="ZM98" s="41"/>
      <c r="ZN98" s="41"/>
      <c r="ZO98" s="41"/>
      <c r="ZP98" s="41"/>
      <c r="ZQ98" s="41"/>
      <c r="ZR98" s="41"/>
      <c r="ZS98" s="41"/>
      <c r="ZT98" s="41"/>
      <c r="ZU98" s="41"/>
      <c r="ZV98" s="41"/>
      <c r="ZW98" s="41"/>
      <c r="ZX98" s="41"/>
      <c r="ZY98" s="41"/>
      <c r="ZZ98" s="41"/>
      <c r="AAA98" s="41"/>
      <c r="AAB98" s="41"/>
      <c r="AAC98" s="41"/>
      <c r="AAD98" s="41"/>
      <c r="AAE98" s="41"/>
      <c r="AAF98" s="41"/>
      <c r="AAG98" s="41"/>
      <c r="AAH98" s="41"/>
      <c r="AAI98" s="41"/>
      <c r="AAJ98" s="41"/>
      <c r="AAK98" s="41"/>
      <c r="AAL98" s="41"/>
      <c r="AAM98" s="41"/>
      <c r="AAN98" s="41"/>
      <c r="AAO98" s="41"/>
      <c r="AAP98" s="41"/>
      <c r="AAQ98" s="41"/>
      <c r="AAR98" s="41"/>
      <c r="AAS98" s="41"/>
      <c r="AAT98" s="41"/>
      <c r="AAU98" s="41"/>
      <c r="AAV98" s="41"/>
      <c r="AAW98" s="41"/>
      <c r="AAX98" s="41"/>
      <c r="AAY98" s="41"/>
      <c r="AAZ98" s="41"/>
      <c r="ABA98" s="41"/>
      <c r="ABB98" s="41"/>
      <c r="ABC98" s="41"/>
      <c r="ABD98" s="41"/>
      <c r="ABE98" s="41"/>
      <c r="ABF98" s="41"/>
      <c r="ABG98" s="41"/>
      <c r="ABH98" s="41"/>
      <c r="ABI98" s="41"/>
      <c r="ABJ98" s="41"/>
      <c r="ABK98" s="41"/>
      <c r="ABL98" s="41"/>
      <c r="ABM98" s="41"/>
      <c r="ABN98" s="41"/>
      <c r="ABO98" s="41"/>
      <c r="ABP98" s="41"/>
      <c r="ABQ98" s="41"/>
      <c r="ABR98" s="41"/>
      <c r="ABS98" s="41"/>
      <c r="ABT98" s="41"/>
      <c r="ABU98" s="41"/>
      <c r="ABV98" s="41"/>
      <c r="ABW98" s="41"/>
      <c r="ABX98" s="41"/>
      <c r="ABY98" s="41"/>
      <c r="ABZ98" s="41"/>
      <c r="ACA98" s="41"/>
      <c r="ACB98" s="41"/>
      <c r="ACC98" s="41"/>
      <c r="ACD98" s="41"/>
      <c r="ACE98" s="41"/>
      <c r="ACF98" s="41"/>
      <c r="ACG98" s="41"/>
      <c r="ACH98" s="41"/>
      <c r="ACI98" s="41"/>
      <c r="ACJ98" s="41"/>
      <c r="ACK98" s="41"/>
      <c r="ACL98" s="41"/>
      <c r="ACM98" s="41"/>
      <c r="ACN98" s="41"/>
      <c r="ACO98" s="41"/>
      <c r="ACP98" s="41"/>
      <c r="ACQ98" s="41"/>
      <c r="ACR98" s="41"/>
      <c r="ACS98" s="41"/>
      <c r="ACT98" s="41"/>
      <c r="ACU98" s="41"/>
      <c r="ACV98" s="41"/>
      <c r="ACW98" s="41"/>
      <c r="ACX98" s="41"/>
      <c r="ACY98" s="41"/>
      <c r="ACZ98" s="41"/>
      <c r="ADA98" s="41"/>
      <c r="ADB98" s="41"/>
      <c r="ADC98" s="41"/>
      <c r="ADD98" s="41"/>
      <c r="ADE98" s="41"/>
      <c r="ADF98" s="41"/>
      <c r="ADG98" s="41"/>
      <c r="ADH98" s="41"/>
      <c r="ADI98" s="41"/>
      <c r="ADJ98" s="41"/>
      <c r="ADK98" s="41"/>
      <c r="ADL98" s="41"/>
      <c r="ADM98" s="41"/>
      <c r="ADN98" s="41"/>
      <c r="ADO98" s="41"/>
      <c r="ADP98" s="41"/>
      <c r="ADQ98" s="41"/>
      <c r="ADR98" s="41"/>
      <c r="ADS98" s="41"/>
      <c r="ADT98" s="41"/>
      <c r="ADU98" s="41"/>
      <c r="ADV98" s="41"/>
      <c r="ADW98" s="41"/>
      <c r="ADX98" s="41"/>
      <c r="ADY98" s="41"/>
      <c r="ADZ98" s="41"/>
      <c r="AEA98" s="41"/>
      <c r="AEB98" s="41"/>
      <c r="AEC98" s="41"/>
      <c r="AED98" s="41"/>
      <c r="AEE98" s="41"/>
      <c r="AEF98" s="41"/>
      <c r="AEG98" s="41"/>
      <c r="AEH98" s="41"/>
      <c r="AEI98" s="41"/>
      <c r="AEJ98" s="41"/>
      <c r="AEK98" s="41"/>
      <c r="AEL98" s="41"/>
      <c r="AEM98" s="41"/>
      <c r="AEN98" s="41"/>
      <c r="AEO98" s="41"/>
      <c r="AEP98" s="41"/>
      <c r="AEQ98" s="41"/>
      <c r="AER98" s="41"/>
      <c r="AES98" s="41"/>
      <c r="AET98" s="41"/>
      <c r="AEU98" s="41"/>
      <c r="AEV98" s="41"/>
      <c r="AEW98" s="41"/>
      <c r="AEX98" s="41"/>
      <c r="AEY98" s="41"/>
      <c r="AEZ98" s="41"/>
      <c r="AFA98" s="41"/>
      <c r="AFB98" s="41"/>
      <c r="AFC98" s="41"/>
      <c r="AFD98" s="41"/>
      <c r="AFE98" s="41"/>
      <c r="AFF98" s="41"/>
      <c r="AFG98" s="41"/>
      <c r="AFH98" s="41"/>
      <c r="AFI98" s="41"/>
      <c r="AFJ98" s="41"/>
      <c r="AFK98" s="41"/>
      <c r="AFL98" s="41"/>
      <c r="AFM98" s="41"/>
      <c r="AFN98" s="41"/>
      <c r="AFO98" s="41"/>
      <c r="AFP98" s="41"/>
      <c r="AFQ98" s="41"/>
      <c r="AFR98" s="41"/>
      <c r="AFS98" s="41"/>
      <c r="AFT98" s="41"/>
      <c r="AFU98" s="41"/>
      <c r="AFV98" s="41"/>
      <c r="AFW98" s="41"/>
      <c r="AFX98" s="41"/>
      <c r="AFY98" s="41"/>
      <c r="AFZ98" s="41"/>
      <c r="AGA98" s="41"/>
      <c r="AGB98" s="41"/>
      <c r="AGC98" s="41"/>
      <c r="AGD98" s="41"/>
      <c r="AGE98" s="41"/>
      <c r="AGF98" s="41"/>
      <c r="AGG98" s="41"/>
      <c r="AGH98" s="41"/>
      <c r="AGI98" s="41"/>
      <c r="AGJ98" s="41"/>
      <c r="AGK98" s="41"/>
      <c r="AGL98" s="41"/>
      <c r="AGM98" s="41"/>
      <c r="AGN98" s="41"/>
      <c r="AGO98" s="41"/>
      <c r="AGP98" s="41"/>
      <c r="AGQ98" s="41"/>
      <c r="AGR98" s="41"/>
      <c r="AGS98" s="41"/>
      <c r="AGT98" s="41"/>
      <c r="AGU98" s="41"/>
      <c r="AGV98" s="41"/>
      <c r="AGW98" s="41"/>
      <c r="AGX98" s="41"/>
      <c r="AGY98" s="41"/>
      <c r="AGZ98" s="41"/>
      <c r="AHA98" s="41"/>
      <c r="AHB98" s="41"/>
      <c r="AHC98" s="41"/>
      <c r="AHD98" s="41"/>
      <c r="AHE98" s="41"/>
      <c r="AHF98" s="41"/>
      <c r="AHG98" s="41"/>
      <c r="AHH98" s="41"/>
      <c r="AHI98" s="41"/>
      <c r="AHJ98" s="41"/>
      <c r="AHK98" s="41"/>
      <c r="AHL98" s="41"/>
      <c r="AHM98" s="41"/>
      <c r="AHN98" s="41"/>
      <c r="AHO98" s="41"/>
      <c r="AHP98" s="41"/>
      <c r="AHQ98" s="41"/>
      <c r="AHR98" s="41"/>
      <c r="AHS98" s="41"/>
      <c r="AHT98" s="41"/>
      <c r="AHU98" s="41"/>
      <c r="AHV98" s="41"/>
      <c r="AHW98" s="41"/>
      <c r="AHX98" s="41"/>
      <c r="AHY98" s="41"/>
      <c r="AHZ98" s="41"/>
      <c r="AIA98" s="41"/>
      <c r="AIB98" s="41"/>
      <c r="AIC98" s="41"/>
      <c r="AID98" s="41"/>
      <c r="AIE98" s="41"/>
      <c r="AIF98" s="41"/>
      <c r="AIG98" s="41"/>
      <c r="AIH98" s="41"/>
      <c r="AII98" s="41"/>
      <c r="AIJ98" s="41"/>
      <c r="AIK98" s="41"/>
      <c r="AIL98" s="41"/>
      <c r="AIM98" s="41"/>
      <c r="AIN98" s="41"/>
      <c r="AIO98" s="41"/>
      <c r="AIP98" s="41"/>
      <c r="AIQ98" s="41"/>
      <c r="AIR98" s="41"/>
      <c r="AIS98" s="41"/>
      <c r="AIT98" s="41"/>
      <c r="AIU98" s="41"/>
      <c r="AIV98" s="41"/>
      <c r="AIW98" s="41"/>
      <c r="AIX98" s="41"/>
      <c r="AIY98" s="41"/>
      <c r="AIZ98" s="41"/>
      <c r="AJA98" s="41"/>
      <c r="AJB98" s="41"/>
      <c r="AJC98" s="41"/>
      <c r="AJD98" s="41"/>
      <c r="AJE98" s="41"/>
      <c r="AJF98" s="41"/>
      <c r="AJG98" s="41"/>
      <c r="AJH98" s="41"/>
      <c r="AJI98" s="41"/>
      <c r="AJJ98" s="41"/>
      <c r="AJK98" s="41"/>
      <c r="AJL98" s="41"/>
      <c r="AJM98" s="41"/>
      <c r="AJN98" s="41"/>
      <c r="AJO98" s="41"/>
      <c r="AJP98" s="41"/>
      <c r="AJQ98" s="41"/>
      <c r="AJR98" s="41"/>
      <c r="AJS98" s="41"/>
      <c r="AJT98" s="41"/>
      <c r="AJU98" s="41"/>
      <c r="AJV98" s="41"/>
      <c r="AJW98" s="41"/>
      <c r="AJX98" s="41"/>
      <c r="AJY98" s="41"/>
      <c r="AJZ98" s="41"/>
      <c r="AKA98" s="41"/>
      <c r="AKB98" s="41"/>
      <c r="AKC98" s="41"/>
      <c r="AKD98" s="41"/>
      <c r="AKE98" s="41"/>
      <c r="AKF98" s="41"/>
      <c r="AKG98" s="41"/>
      <c r="AKH98" s="41"/>
      <c r="AKI98" s="41"/>
      <c r="AKJ98" s="41"/>
      <c r="AKK98" s="41"/>
      <c r="AKL98" s="41"/>
      <c r="AKM98" s="41"/>
      <c r="AKN98" s="41"/>
      <c r="AKO98" s="41"/>
      <c r="AKP98" s="41"/>
      <c r="AKQ98" s="41"/>
      <c r="AKR98" s="41"/>
      <c r="AKS98" s="41"/>
      <c r="AKT98" s="41"/>
      <c r="AKU98" s="41"/>
      <c r="AKV98" s="41"/>
      <c r="AKW98" s="41"/>
      <c r="AKX98" s="41"/>
      <c r="AKY98" s="41"/>
      <c r="AKZ98" s="41"/>
      <c r="ALA98" s="41"/>
      <c r="ALB98" s="41"/>
      <c r="ALC98" s="41"/>
      <c r="ALD98" s="41"/>
      <c r="ALE98" s="41"/>
      <c r="ALF98" s="41"/>
      <c r="ALG98" s="41"/>
      <c r="ALH98" s="41"/>
      <c r="ALI98" s="41"/>
      <c r="ALJ98" s="41"/>
      <c r="ALK98" s="41"/>
      <c r="ALL98" s="41"/>
      <c r="ALM98" s="41"/>
      <c r="ALN98" s="41"/>
      <c r="ALO98" s="41"/>
      <c r="ALP98" s="41"/>
      <c r="ALQ98" s="41"/>
      <c r="ALR98" s="41"/>
      <c r="ALS98" s="41"/>
      <c r="ALT98" s="41"/>
      <c r="ALU98" s="41"/>
      <c r="ALV98" s="41"/>
      <c r="ALW98" s="41"/>
      <c r="ALX98" s="41"/>
      <c r="ALY98" s="41"/>
      <c r="ALZ98" s="41"/>
      <c r="AMA98" s="41"/>
      <c r="AMB98" s="41"/>
      <c r="AMC98" s="41"/>
      <c r="AMD98" s="41"/>
      <c r="AME98" s="41"/>
      <c r="AMF98" s="41"/>
      <c r="AMG98" s="41"/>
      <c r="AMH98" s="41"/>
      <c r="AMI98" s="41"/>
      <c r="AMJ98" s="41"/>
      <c r="AMK98" s="41"/>
      <c r="AML98" s="41"/>
      <c r="AMM98" s="41"/>
      <c r="AMN98" s="41"/>
      <c r="AMO98" s="41"/>
      <c r="AMP98" s="41"/>
      <c r="AMQ98" s="41"/>
      <c r="AMR98" s="41"/>
      <c r="AMS98" s="41"/>
      <c r="AMT98" s="41"/>
      <c r="AMU98" s="41"/>
      <c r="AMV98" s="41"/>
      <c r="AMW98" s="41"/>
      <c r="AMX98" s="41"/>
      <c r="AMY98" s="41"/>
      <c r="AMZ98" s="41"/>
      <c r="ANA98" s="41"/>
      <c r="ANB98" s="41"/>
      <c r="ANC98" s="41"/>
      <c r="AND98" s="41"/>
      <c r="ANE98" s="41"/>
      <c r="ANF98" s="41"/>
      <c r="ANG98" s="41"/>
      <c r="ANH98" s="41"/>
      <c r="ANI98" s="41"/>
      <c r="ANJ98" s="41"/>
      <c r="ANK98" s="41"/>
      <c r="ANL98" s="41"/>
      <c r="ANM98" s="41"/>
      <c r="ANN98" s="41"/>
      <c r="ANO98" s="41"/>
      <c r="ANP98" s="41"/>
      <c r="ANQ98" s="41"/>
      <c r="ANR98" s="41"/>
      <c r="ANS98" s="41"/>
      <c r="ANT98" s="41"/>
      <c r="ANU98" s="41"/>
      <c r="ANV98" s="41"/>
      <c r="ANW98" s="41"/>
      <c r="ANX98" s="41"/>
      <c r="ANY98" s="41"/>
      <c r="ANZ98" s="41"/>
      <c r="AOA98" s="41"/>
      <c r="AOB98" s="41"/>
      <c r="AOC98" s="41"/>
      <c r="AOD98" s="41"/>
      <c r="AOE98" s="41"/>
      <c r="AOF98" s="41"/>
      <c r="AOG98" s="41"/>
      <c r="AOH98" s="41"/>
      <c r="AOI98" s="41"/>
      <c r="AOJ98" s="41"/>
      <c r="AOK98" s="41"/>
      <c r="AOL98" s="41"/>
      <c r="AOM98" s="41"/>
      <c r="AON98" s="41"/>
      <c r="AOO98" s="41"/>
      <c r="AOP98" s="41"/>
      <c r="AOQ98" s="41"/>
      <c r="AOR98" s="41"/>
      <c r="AOS98" s="41"/>
      <c r="AOT98" s="41"/>
      <c r="AOU98" s="41"/>
      <c r="AOV98" s="41"/>
      <c r="AOW98" s="41"/>
      <c r="AOX98" s="41"/>
      <c r="AOY98" s="41"/>
      <c r="AOZ98" s="41"/>
      <c r="APA98" s="41"/>
      <c r="APB98" s="41"/>
      <c r="APC98" s="41"/>
      <c r="APD98" s="41"/>
      <c r="APE98" s="41"/>
      <c r="APF98" s="41"/>
      <c r="APG98" s="41"/>
      <c r="APH98" s="41"/>
      <c r="API98" s="41"/>
      <c r="APJ98" s="41"/>
      <c r="APK98" s="41"/>
      <c r="APL98" s="41"/>
      <c r="APM98" s="41"/>
      <c r="APN98" s="41"/>
      <c r="APO98" s="41"/>
      <c r="APP98" s="41"/>
      <c r="APQ98" s="41"/>
      <c r="APR98" s="41"/>
      <c r="APS98" s="41"/>
      <c r="APT98" s="41"/>
      <c r="APU98" s="41"/>
      <c r="APV98" s="41"/>
      <c r="APW98" s="41"/>
      <c r="APX98" s="41"/>
      <c r="APY98" s="41"/>
      <c r="APZ98" s="41"/>
      <c r="AQA98" s="41"/>
      <c r="AQB98" s="41"/>
      <c r="AQC98" s="41"/>
      <c r="AQD98" s="41"/>
      <c r="AQE98" s="41"/>
      <c r="AQF98" s="41"/>
      <c r="AQG98" s="41"/>
      <c r="AQH98" s="41"/>
      <c r="AQI98" s="41"/>
      <c r="AQJ98" s="41"/>
      <c r="AQK98" s="41"/>
      <c r="AQL98" s="41"/>
      <c r="AQM98" s="41"/>
      <c r="AQN98" s="41"/>
      <c r="AQO98" s="41"/>
      <c r="AQP98" s="41"/>
      <c r="AQQ98" s="41"/>
      <c r="AQR98" s="41"/>
      <c r="AQS98" s="41"/>
      <c r="AQT98" s="41"/>
      <c r="AQU98" s="41"/>
      <c r="AQV98" s="41"/>
      <c r="AQW98" s="41"/>
      <c r="AQX98" s="41"/>
      <c r="AQY98" s="41"/>
      <c r="AQZ98" s="41"/>
      <c r="ARA98" s="41"/>
      <c r="ARB98" s="41"/>
      <c r="ARC98" s="41"/>
      <c r="ARD98" s="41"/>
      <c r="ARE98" s="41"/>
      <c r="ARF98" s="41"/>
      <c r="ARG98" s="41"/>
      <c r="ARH98" s="41"/>
      <c r="ARI98" s="41"/>
      <c r="ARJ98" s="41"/>
      <c r="ARK98" s="41"/>
      <c r="ARL98" s="41"/>
      <c r="ARM98" s="41"/>
      <c r="ARN98" s="41"/>
      <c r="ARO98" s="41"/>
      <c r="ARP98" s="41"/>
      <c r="ARQ98" s="41"/>
      <c r="ARR98" s="41"/>
      <c r="ARS98" s="41"/>
      <c r="ART98" s="41"/>
      <c r="ARU98" s="41"/>
      <c r="ARV98" s="41"/>
      <c r="ARW98" s="41"/>
      <c r="ARX98" s="41"/>
      <c r="ARY98" s="41"/>
      <c r="ARZ98" s="41"/>
      <c r="ASA98" s="41"/>
      <c r="ASB98" s="41"/>
      <c r="ASC98" s="41"/>
      <c r="ASD98" s="41"/>
      <c r="ASE98" s="41"/>
      <c r="ASF98" s="41"/>
      <c r="ASG98" s="41"/>
      <c r="ASH98" s="41"/>
      <c r="ASI98" s="41"/>
      <c r="ASJ98" s="41"/>
      <c r="ASK98" s="41"/>
      <c r="ASL98" s="41"/>
      <c r="ASM98" s="41"/>
      <c r="ASN98" s="41"/>
      <c r="ASO98" s="41"/>
      <c r="ASP98" s="41"/>
      <c r="ASQ98" s="41"/>
      <c r="ASR98" s="41"/>
      <c r="ASS98" s="41"/>
      <c r="AST98" s="41"/>
      <c r="ASU98" s="41"/>
      <c r="ASV98" s="41"/>
      <c r="ASW98" s="41"/>
      <c r="ASX98" s="41"/>
      <c r="ASY98" s="41"/>
      <c r="ASZ98" s="41"/>
      <c r="ATA98" s="41"/>
      <c r="ATB98" s="41"/>
      <c r="ATC98" s="41"/>
      <c r="ATD98" s="41"/>
      <c r="ATE98" s="41"/>
      <c r="ATF98" s="41"/>
      <c r="ATG98" s="41"/>
      <c r="ATH98" s="41"/>
      <c r="ATI98" s="41"/>
      <c r="ATJ98" s="41"/>
      <c r="ATK98" s="41"/>
      <c r="ATL98" s="41"/>
      <c r="ATM98" s="41"/>
      <c r="ATN98" s="41"/>
      <c r="ATO98" s="41"/>
      <c r="ATP98" s="41"/>
      <c r="ATQ98" s="41"/>
      <c r="ATR98" s="41"/>
      <c r="ATS98" s="41"/>
      <c r="ATT98" s="41"/>
      <c r="ATU98" s="41"/>
      <c r="ATV98" s="41"/>
      <c r="ATW98" s="41"/>
      <c r="ATX98" s="41"/>
      <c r="ATY98" s="41"/>
      <c r="ATZ98" s="41"/>
      <c r="AUA98" s="41"/>
      <c r="AUB98" s="41"/>
      <c r="AUC98" s="41"/>
      <c r="AUD98" s="41"/>
      <c r="AUE98" s="41"/>
      <c r="AUF98" s="41"/>
      <c r="AUG98" s="41"/>
      <c r="AUH98" s="41"/>
      <c r="AUI98" s="41"/>
      <c r="AUJ98" s="41"/>
      <c r="AUK98" s="41"/>
      <c r="AUL98" s="41"/>
      <c r="AUM98" s="41"/>
      <c r="AUN98" s="41"/>
      <c r="AUO98" s="41"/>
      <c r="AUP98" s="41"/>
      <c r="AUQ98" s="41"/>
      <c r="AUR98" s="41"/>
      <c r="AUS98" s="41"/>
      <c r="AUT98" s="41"/>
      <c r="AUU98" s="41"/>
      <c r="AUV98" s="41"/>
      <c r="AUW98" s="41"/>
      <c r="AUX98" s="41"/>
      <c r="AUY98" s="41"/>
      <c r="AUZ98" s="41"/>
      <c r="AVA98" s="41"/>
      <c r="AVB98" s="41"/>
      <c r="AVC98" s="41"/>
      <c r="AVD98" s="41"/>
      <c r="AVE98" s="41"/>
      <c r="AVF98" s="41"/>
      <c r="AVG98" s="41"/>
      <c r="AVH98" s="41"/>
      <c r="AVI98" s="41"/>
      <c r="AVJ98" s="41"/>
      <c r="AVK98" s="41"/>
      <c r="AVL98" s="41"/>
      <c r="AVM98" s="41"/>
      <c r="AVN98" s="41"/>
      <c r="AVO98" s="41"/>
      <c r="AVP98" s="41"/>
      <c r="AVQ98" s="41"/>
      <c r="AVR98" s="41"/>
      <c r="AVS98" s="41"/>
      <c r="AVT98" s="41"/>
      <c r="AVU98" s="41"/>
      <c r="AVV98" s="41"/>
      <c r="AVW98" s="41"/>
      <c r="AVX98" s="41"/>
      <c r="AVY98" s="41"/>
      <c r="AVZ98" s="41"/>
      <c r="AWA98" s="41"/>
      <c r="AWB98" s="41"/>
      <c r="AWC98" s="41"/>
      <c r="AWD98" s="41"/>
      <c r="AWE98" s="41"/>
      <c r="AWF98" s="41"/>
      <c r="AWG98" s="41"/>
      <c r="AWH98" s="41"/>
      <c r="AWI98" s="41"/>
      <c r="AWJ98" s="41"/>
      <c r="AWK98" s="41"/>
      <c r="AWL98" s="41"/>
      <c r="AWM98" s="41"/>
      <c r="AWN98" s="41"/>
      <c r="AWO98" s="41"/>
      <c r="AWP98" s="41"/>
      <c r="AWQ98" s="41"/>
      <c r="AWR98" s="41"/>
      <c r="AWS98" s="41"/>
      <c r="AWT98" s="41"/>
      <c r="AWU98" s="41"/>
      <c r="AWV98" s="41"/>
      <c r="AWW98" s="41"/>
      <c r="AWX98" s="41"/>
      <c r="AWY98" s="41"/>
      <c r="AWZ98" s="41"/>
      <c r="AXA98" s="41"/>
      <c r="AXB98" s="41"/>
      <c r="AXC98" s="41"/>
      <c r="AXD98" s="41"/>
      <c r="AXE98" s="41"/>
      <c r="AXF98" s="41"/>
      <c r="AXG98" s="41"/>
      <c r="AXH98" s="41"/>
      <c r="AXI98" s="41"/>
      <c r="AXJ98" s="41"/>
      <c r="AXK98" s="41"/>
      <c r="AXL98" s="41"/>
      <c r="AXM98" s="41"/>
      <c r="AXN98" s="41"/>
      <c r="AXO98" s="41"/>
      <c r="AXP98" s="41"/>
      <c r="AXQ98" s="41"/>
      <c r="AXR98" s="41"/>
      <c r="AXS98" s="41"/>
      <c r="AXT98" s="41"/>
      <c r="AXU98" s="41"/>
      <c r="AXV98" s="41"/>
      <c r="AXW98" s="41"/>
      <c r="AXX98" s="41"/>
      <c r="AXY98" s="41"/>
      <c r="AXZ98" s="41"/>
      <c r="AYA98" s="41"/>
      <c r="AYB98" s="41"/>
      <c r="AYC98" s="41"/>
      <c r="AYD98" s="41"/>
      <c r="AYE98" s="41"/>
      <c r="AYF98" s="41"/>
      <c r="AYG98" s="41"/>
      <c r="AYH98" s="41"/>
      <c r="AYI98" s="41"/>
      <c r="AYJ98" s="41"/>
      <c r="AYK98" s="41"/>
      <c r="AYL98" s="41"/>
      <c r="AYM98" s="41"/>
      <c r="AYN98" s="41"/>
      <c r="AYO98" s="41"/>
      <c r="AYP98" s="41"/>
      <c r="AYQ98" s="41"/>
      <c r="AYR98" s="41"/>
      <c r="AYS98" s="41"/>
      <c r="AYT98" s="41"/>
      <c r="AYU98" s="41"/>
      <c r="AYV98" s="41"/>
      <c r="AYW98" s="41"/>
      <c r="AYX98" s="41"/>
      <c r="AYY98" s="41"/>
      <c r="AYZ98" s="41"/>
      <c r="AZA98" s="41"/>
      <c r="AZB98" s="41"/>
      <c r="AZC98" s="41"/>
      <c r="AZD98" s="41"/>
      <c r="AZE98" s="41"/>
      <c r="AZF98" s="41"/>
      <c r="AZG98" s="41"/>
      <c r="AZH98" s="41"/>
      <c r="AZI98" s="41"/>
      <c r="AZJ98" s="41"/>
      <c r="AZK98" s="41"/>
      <c r="AZL98" s="41"/>
      <c r="AZM98" s="41"/>
      <c r="AZN98" s="41"/>
      <c r="AZO98" s="41"/>
      <c r="AZP98" s="41"/>
      <c r="AZQ98" s="41"/>
      <c r="AZR98" s="41"/>
      <c r="AZS98" s="41"/>
      <c r="AZT98" s="41"/>
      <c r="AZU98" s="41"/>
      <c r="AZV98" s="41"/>
      <c r="AZW98" s="41"/>
      <c r="AZX98" s="41"/>
      <c r="AZY98" s="41"/>
      <c r="AZZ98" s="41"/>
      <c r="BAA98" s="41"/>
      <c r="BAB98" s="41"/>
      <c r="BAC98" s="41"/>
      <c r="BAD98" s="41"/>
      <c r="BAE98" s="41"/>
      <c r="BAF98" s="41"/>
      <c r="BAG98" s="41"/>
      <c r="BAH98" s="41"/>
      <c r="BAI98" s="41"/>
      <c r="BAJ98" s="41"/>
      <c r="BAK98" s="41"/>
      <c r="BAL98" s="41"/>
      <c r="BAM98" s="41"/>
      <c r="BAN98" s="41"/>
      <c r="BAO98" s="41"/>
      <c r="BAP98" s="41"/>
      <c r="BAQ98" s="41"/>
      <c r="BAR98" s="41"/>
      <c r="BAS98" s="41"/>
      <c r="BAT98" s="41"/>
      <c r="BAU98" s="41"/>
      <c r="BAV98" s="41"/>
      <c r="BAW98" s="41"/>
      <c r="BAX98" s="41"/>
      <c r="BAY98" s="41"/>
      <c r="BAZ98" s="41"/>
      <c r="BBA98" s="41"/>
      <c r="BBB98" s="41"/>
      <c r="BBC98" s="41"/>
      <c r="BBD98" s="41"/>
      <c r="BBE98" s="41"/>
      <c r="BBF98" s="41"/>
      <c r="BBG98" s="41"/>
      <c r="BBH98" s="41"/>
      <c r="BBI98" s="41"/>
      <c r="BBJ98" s="41"/>
      <c r="BBK98" s="41"/>
      <c r="BBL98" s="41"/>
      <c r="BBM98" s="41"/>
      <c r="BBN98" s="41"/>
      <c r="BBO98" s="41"/>
      <c r="BBP98" s="41"/>
      <c r="BBQ98" s="41"/>
      <c r="BBR98" s="41"/>
      <c r="BBS98" s="41"/>
      <c r="BBT98" s="41"/>
      <c r="BBU98" s="41"/>
      <c r="BBV98" s="41"/>
      <c r="BBW98" s="41"/>
      <c r="BBX98" s="41"/>
      <c r="BBY98" s="41"/>
      <c r="BBZ98" s="41"/>
      <c r="BCA98" s="41"/>
      <c r="BCB98" s="41"/>
      <c r="BCC98" s="41"/>
      <c r="BCD98" s="41"/>
      <c r="BCE98" s="41"/>
      <c r="BCF98" s="41"/>
      <c r="BCG98" s="41"/>
      <c r="BCH98" s="41"/>
      <c r="BCI98" s="41"/>
      <c r="BCJ98" s="41"/>
      <c r="BCK98" s="41"/>
      <c r="BCL98" s="41"/>
      <c r="BCM98" s="41"/>
      <c r="BCN98" s="41"/>
      <c r="BCO98" s="41"/>
      <c r="BCP98" s="41"/>
      <c r="BCQ98" s="41"/>
      <c r="BCR98" s="41"/>
      <c r="BCS98" s="41"/>
      <c r="BCT98" s="41"/>
      <c r="BCU98" s="41"/>
      <c r="BCV98" s="41"/>
      <c r="BCW98" s="41"/>
      <c r="BCX98" s="41"/>
      <c r="BCY98" s="41"/>
      <c r="BCZ98" s="41"/>
      <c r="BDA98" s="41"/>
      <c r="BDB98" s="41"/>
      <c r="BDC98" s="41"/>
      <c r="BDD98" s="41"/>
      <c r="BDE98" s="41"/>
      <c r="BDF98" s="41"/>
      <c r="BDG98" s="41"/>
      <c r="BDH98" s="41"/>
      <c r="BDI98" s="41"/>
      <c r="BDJ98" s="41"/>
      <c r="BDK98" s="41"/>
      <c r="BDL98" s="41"/>
      <c r="BDM98" s="41"/>
      <c r="BDN98" s="41"/>
      <c r="BDO98" s="41"/>
      <c r="BDP98" s="41"/>
      <c r="BDQ98" s="41"/>
      <c r="BDR98" s="41"/>
      <c r="BDS98" s="41"/>
      <c r="BDT98" s="41"/>
      <c r="BDU98" s="41"/>
      <c r="BDV98" s="41"/>
      <c r="BDW98" s="41"/>
      <c r="BDX98" s="41"/>
      <c r="BDY98" s="41"/>
      <c r="BDZ98" s="41"/>
      <c r="BEA98" s="41"/>
      <c r="BEB98" s="41"/>
      <c r="BEC98" s="41"/>
      <c r="BED98" s="41"/>
      <c r="BEE98" s="41"/>
      <c r="BEF98" s="41"/>
      <c r="BEG98" s="41"/>
      <c r="BEH98" s="41"/>
      <c r="BEI98" s="41"/>
      <c r="BEJ98" s="41"/>
      <c r="BEK98" s="41"/>
      <c r="BEL98" s="41"/>
      <c r="BEM98" s="41"/>
      <c r="BEN98" s="41"/>
      <c r="BEO98" s="41"/>
      <c r="BEP98" s="41"/>
      <c r="BEQ98" s="41"/>
      <c r="BER98" s="41"/>
      <c r="BES98" s="41"/>
      <c r="BET98" s="41"/>
      <c r="BEU98" s="41"/>
      <c r="BEV98" s="41"/>
      <c r="BEW98" s="41"/>
      <c r="BEX98" s="41"/>
      <c r="BEY98" s="41"/>
      <c r="BEZ98" s="41"/>
      <c r="BFA98" s="41"/>
      <c r="BFB98" s="41"/>
      <c r="BFC98" s="41"/>
      <c r="BFD98" s="41"/>
      <c r="BFE98" s="41"/>
      <c r="BFF98" s="41"/>
      <c r="BFG98" s="41"/>
      <c r="BFH98" s="41"/>
      <c r="BFI98" s="41"/>
      <c r="BFJ98" s="41"/>
      <c r="BFK98" s="41"/>
      <c r="BFL98" s="41"/>
      <c r="BFM98" s="41"/>
      <c r="BFN98" s="41"/>
      <c r="BFO98" s="41"/>
      <c r="BFP98" s="41"/>
      <c r="BFQ98" s="41"/>
      <c r="BFR98" s="41"/>
      <c r="BFS98" s="41"/>
      <c r="BFT98" s="41"/>
      <c r="BFU98" s="41"/>
      <c r="BFV98" s="41"/>
      <c r="BFW98" s="41"/>
      <c r="BFX98" s="41"/>
      <c r="BFY98" s="41"/>
      <c r="BFZ98" s="41"/>
      <c r="BGA98" s="41"/>
      <c r="BGB98" s="41"/>
      <c r="BGC98" s="41"/>
      <c r="BGD98" s="41"/>
      <c r="BGE98" s="41"/>
      <c r="BGF98" s="41"/>
      <c r="BGG98" s="41"/>
      <c r="BGH98" s="41"/>
      <c r="BGI98" s="41"/>
      <c r="BGJ98" s="41"/>
      <c r="BGK98" s="41"/>
      <c r="BGL98" s="41"/>
      <c r="BGM98" s="41"/>
      <c r="BGN98" s="41"/>
      <c r="BGO98" s="41"/>
      <c r="BGP98" s="41"/>
      <c r="BGQ98" s="41"/>
      <c r="BGR98" s="41"/>
      <c r="BGS98" s="41"/>
      <c r="BGT98" s="41"/>
      <c r="BGU98" s="41"/>
      <c r="BGV98" s="41"/>
      <c r="BGW98" s="41"/>
      <c r="BGX98" s="41"/>
      <c r="BGY98" s="41"/>
      <c r="BGZ98" s="41"/>
      <c r="BHA98" s="41"/>
      <c r="BHB98" s="41"/>
      <c r="BHC98" s="41"/>
      <c r="BHD98" s="41"/>
      <c r="BHE98" s="41"/>
      <c r="BHF98" s="41"/>
      <c r="BHG98" s="41"/>
      <c r="BHH98" s="41"/>
      <c r="BHI98" s="41"/>
      <c r="BHJ98" s="41"/>
      <c r="BHK98" s="41"/>
      <c r="BHL98" s="41"/>
      <c r="BHM98" s="41"/>
      <c r="BHN98" s="41"/>
      <c r="BHO98" s="41"/>
      <c r="BHP98" s="41"/>
      <c r="BHQ98" s="41"/>
      <c r="BHR98" s="41"/>
      <c r="BHS98" s="41"/>
      <c r="BHT98" s="41"/>
      <c r="BHU98" s="41"/>
      <c r="BHV98" s="41"/>
      <c r="BHW98" s="41"/>
      <c r="BHX98" s="41"/>
      <c r="BHY98" s="41"/>
      <c r="BHZ98" s="41"/>
      <c r="BIA98" s="41"/>
      <c r="BIB98" s="41"/>
      <c r="BIC98" s="41"/>
      <c r="BID98" s="41"/>
      <c r="BIE98" s="41"/>
      <c r="BIF98" s="41"/>
      <c r="BIG98" s="41"/>
      <c r="BIH98" s="41"/>
      <c r="BII98" s="41"/>
      <c r="BIJ98" s="41"/>
      <c r="BIK98" s="41"/>
      <c r="BIL98" s="41"/>
      <c r="BIM98" s="41"/>
      <c r="BIN98" s="41"/>
      <c r="BIO98" s="41"/>
      <c r="BIP98" s="41"/>
      <c r="BIQ98" s="41"/>
      <c r="BIR98" s="41"/>
      <c r="BIS98" s="41"/>
      <c r="BIT98" s="41"/>
      <c r="BIU98" s="41"/>
      <c r="BIV98" s="41"/>
      <c r="BIW98" s="41"/>
      <c r="BIX98" s="41"/>
      <c r="BIY98" s="41"/>
      <c r="BIZ98" s="41"/>
      <c r="BJA98" s="41"/>
      <c r="BJB98" s="41"/>
      <c r="BJC98" s="41"/>
      <c r="BJD98" s="41"/>
      <c r="BJE98" s="41"/>
      <c r="BJF98" s="41"/>
      <c r="BJG98" s="41"/>
      <c r="BJH98" s="41"/>
      <c r="BJI98" s="41"/>
      <c r="BJJ98" s="41"/>
      <c r="BJK98" s="41"/>
      <c r="BJL98" s="41"/>
      <c r="BJM98" s="41"/>
      <c r="BJN98" s="41"/>
      <c r="BJO98" s="41"/>
      <c r="BJP98" s="41"/>
      <c r="BJQ98" s="41"/>
      <c r="BJR98" s="41"/>
      <c r="BJS98" s="41"/>
      <c r="BJT98" s="41"/>
      <c r="BJU98" s="41"/>
      <c r="BJV98" s="41"/>
      <c r="BJW98" s="41"/>
      <c r="BJX98" s="41"/>
      <c r="BJY98" s="41"/>
      <c r="BJZ98" s="41"/>
      <c r="BKA98" s="41"/>
      <c r="BKB98" s="41"/>
      <c r="BKC98" s="41"/>
      <c r="BKD98" s="41"/>
      <c r="BKE98" s="41"/>
      <c r="BKF98" s="41"/>
      <c r="BKG98" s="41"/>
      <c r="BKH98" s="41"/>
      <c r="BKI98" s="41"/>
      <c r="BKJ98" s="41"/>
      <c r="BKK98" s="41"/>
      <c r="BKL98" s="41"/>
      <c r="BKM98" s="41"/>
      <c r="BKN98" s="41"/>
      <c r="BKO98" s="41"/>
      <c r="BKP98" s="41"/>
      <c r="BKQ98" s="41"/>
      <c r="BKR98" s="41"/>
      <c r="BKS98" s="41"/>
      <c r="BKT98" s="41"/>
      <c r="BKU98" s="41"/>
      <c r="BKV98" s="41"/>
      <c r="BKW98" s="41"/>
      <c r="BKX98" s="41"/>
      <c r="BKY98" s="41"/>
      <c r="BKZ98" s="41"/>
      <c r="BLA98" s="41"/>
      <c r="BLB98" s="41"/>
      <c r="BLC98" s="41"/>
      <c r="BLD98" s="41"/>
      <c r="BLE98" s="41"/>
      <c r="BLF98" s="41"/>
      <c r="BLG98" s="41"/>
      <c r="BLH98" s="41"/>
      <c r="BLI98" s="41"/>
      <c r="BLJ98" s="41"/>
      <c r="BLK98" s="41"/>
      <c r="BLL98" s="41"/>
      <c r="BLM98" s="41"/>
      <c r="BLN98" s="41"/>
      <c r="BLO98" s="41"/>
      <c r="BLP98" s="41"/>
      <c r="BLQ98" s="41"/>
      <c r="BLR98" s="41"/>
      <c r="BLS98" s="41"/>
      <c r="BLT98" s="41"/>
      <c r="BLU98" s="41"/>
      <c r="BLV98" s="41"/>
      <c r="BLW98" s="41"/>
      <c r="BLX98" s="41"/>
      <c r="BLY98" s="41"/>
      <c r="BLZ98" s="41"/>
      <c r="BMA98" s="41"/>
      <c r="BMB98" s="41"/>
      <c r="BMC98" s="41"/>
      <c r="BMD98" s="41"/>
      <c r="BME98" s="41"/>
      <c r="BMF98" s="41"/>
      <c r="BMG98" s="41"/>
      <c r="BMH98" s="41"/>
      <c r="BMI98" s="41"/>
      <c r="BMJ98" s="41"/>
      <c r="BMK98" s="41"/>
      <c r="BML98" s="41"/>
      <c r="BMM98" s="41"/>
      <c r="BMN98" s="41"/>
      <c r="BMO98" s="41"/>
      <c r="BMP98" s="41"/>
      <c r="BMQ98" s="41"/>
      <c r="BMR98" s="41"/>
      <c r="BMS98" s="41"/>
      <c r="BMT98" s="41"/>
      <c r="BMU98" s="41"/>
      <c r="BMV98" s="41"/>
      <c r="BMW98" s="41"/>
      <c r="BMX98" s="41"/>
      <c r="BMY98" s="41"/>
      <c r="BMZ98" s="41"/>
      <c r="BNA98" s="41"/>
      <c r="BNB98" s="41"/>
      <c r="BNC98" s="41"/>
      <c r="BND98" s="41"/>
      <c r="BNE98" s="41"/>
      <c r="BNF98" s="41"/>
      <c r="BNG98" s="41"/>
      <c r="BNH98" s="41"/>
      <c r="BNI98" s="41"/>
      <c r="BNJ98" s="41"/>
      <c r="BNK98" s="41"/>
      <c r="BNL98" s="41"/>
      <c r="BNM98" s="41"/>
      <c r="BNN98" s="41"/>
      <c r="BNO98" s="41"/>
      <c r="BNP98" s="41"/>
      <c r="BNQ98" s="41"/>
      <c r="BNR98" s="41"/>
      <c r="BNS98" s="41"/>
      <c r="BNT98" s="41"/>
      <c r="BNU98" s="41"/>
      <c r="BNV98" s="41"/>
      <c r="BNW98" s="41"/>
      <c r="BNX98" s="41"/>
      <c r="BNY98" s="41"/>
      <c r="BNZ98" s="41"/>
      <c r="BOA98" s="41"/>
      <c r="BOB98" s="41"/>
      <c r="BOC98" s="41"/>
      <c r="BOD98" s="41"/>
      <c r="BOE98" s="41"/>
      <c r="BOF98" s="41"/>
      <c r="BOG98" s="41"/>
      <c r="BOH98" s="41"/>
      <c r="BOI98" s="41"/>
      <c r="BOJ98" s="41"/>
      <c r="BOK98" s="41"/>
      <c r="BOL98" s="41"/>
      <c r="BOM98" s="41"/>
      <c r="BON98" s="41"/>
      <c r="BOO98" s="41"/>
      <c r="BOP98" s="41"/>
      <c r="BOQ98" s="41"/>
      <c r="BOR98" s="41"/>
      <c r="BOS98" s="41"/>
      <c r="BOT98" s="41"/>
      <c r="BOU98" s="41"/>
      <c r="BOV98" s="41"/>
      <c r="BOW98" s="41"/>
      <c r="BOX98" s="41"/>
      <c r="BOY98" s="41"/>
      <c r="BOZ98" s="41"/>
      <c r="BPA98" s="41"/>
      <c r="BPB98" s="41"/>
      <c r="BPC98" s="41"/>
      <c r="BPD98" s="41"/>
      <c r="BPE98" s="41"/>
      <c r="BPF98" s="41"/>
      <c r="BPG98" s="41"/>
      <c r="BPH98" s="41"/>
      <c r="BPI98" s="41"/>
      <c r="BPJ98" s="41"/>
      <c r="BPK98" s="41"/>
      <c r="BPL98" s="41"/>
      <c r="BPM98" s="41"/>
      <c r="BPN98" s="41"/>
      <c r="BPO98" s="41"/>
      <c r="BPP98" s="41"/>
      <c r="BPQ98" s="41"/>
      <c r="BPR98" s="41"/>
      <c r="BPS98" s="41"/>
      <c r="BPT98" s="41"/>
      <c r="BPU98" s="41"/>
      <c r="BPV98" s="41"/>
      <c r="BPW98" s="41"/>
      <c r="BPX98" s="41"/>
      <c r="BPY98" s="41"/>
      <c r="BPZ98" s="41"/>
      <c r="BQA98" s="41"/>
      <c r="BQB98" s="41"/>
      <c r="BQC98" s="41"/>
      <c r="BQD98" s="41"/>
      <c r="BQE98" s="41"/>
      <c r="BQF98" s="41"/>
      <c r="BQG98" s="41"/>
      <c r="BQH98" s="41"/>
      <c r="BQI98" s="41"/>
      <c r="BQJ98" s="41"/>
      <c r="BQK98" s="41"/>
      <c r="BQL98" s="41"/>
      <c r="BQM98" s="41"/>
      <c r="BQN98" s="41"/>
      <c r="BQO98" s="41"/>
      <c r="BQP98" s="41"/>
      <c r="BQQ98" s="41"/>
      <c r="BQR98" s="41"/>
      <c r="BQS98" s="41"/>
      <c r="BQT98" s="41"/>
      <c r="BQU98" s="41"/>
      <c r="BQV98" s="41"/>
      <c r="BQW98" s="41"/>
      <c r="BQX98" s="41"/>
      <c r="BQY98" s="41"/>
      <c r="BQZ98" s="41"/>
      <c r="BRA98" s="41"/>
      <c r="BRB98" s="41"/>
      <c r="BRC98" s="41"/>
      <c r="BRD98" s="41"/>
      <c r="BRE98" s="41"/>
      <c r="BRF98" s="41"/>
      <c r="BRG98" s="41"/>
      <c r="BRH98" s="41"/>
      <c r="BRI98" s="41"/>
      <c r="BRJ98" s="41"/>
      <c r="BRK98" s="41"/>
      <c r="BRL98" s="41"/>
      <c r="BRM98" s="41"/>
      <c r="BRN98" s="41"/>
      <c r="BRO98" s="41"/>
      <c r="BRP98" s="41"/>
      <c r="BRQ98" s="41"/>
      <c r="BRR98" s="41"/>
      <c r="BRS98" s="41"/>
      <c r="BRT98" s="41"/>
      <c r="BRU98" s="41"/>
      <c r="BRV98" s="41"/>
      <c r="BRW98" s="41"/>
      <c r="BRX98" s="41"/>
      <c r="BRY98" s="41"/>
      <c r="BRZ98" s="41"/>
      <c r="BSA98" s="41"/>
      <c r="BSB98" s="41"/>
      <c r="BSC98" s="41"/>
      <c r="BSD98" s="41"/>
      <c r="BSE98" s="41"/>
      <c r="BSF98" s="41"/>
      <c r="BSG98" s="41"/>
      <c r="BSH98" s="41"/>
      <c r="BSI98" s="41"/>
      <c r="BSJ98" s="41"/>
      <c r="BSK98" s="41"/>
      <c r="BSL98" s="41"/>
      <c r="BSM98" s="41"/>
      <c r="BSN98" s="41"/>
      <c r="BSO98" s="41"/>
      <c r="BSP98" s="41"/>
      <c r="BSQ98" s="41"/>
      <c r="BSR98" s="41"/>
      <c r="BSS98" s="41"/>
      <c r="BST98" s="41"/>
      <c r="BSU98" s="41"/>
      <c r="BSV98" s="41"/>
      <c r="BSW98" s="41"/>
      <c r="BSX98" s="41"/>
      <c r="BSY98" s="41"/>
      <c r="BSZ98" s="41"/>
      <c r="BTA98" s="41"/>
      <c r="BTB98" s="41"/>
      <c r="BTC98" s="41"/>
      <c r="BTD98" s="41"/>
      <c r="BTE98" s="41"/>
      <c r="BTF98" s="41"/>
      <c r="BTG98" s="41"/>
      <c r="BTH98" s="41"/>
      <c r="BTI98" s="41"/>
      <c r="BTJ98" s="41"/>
      <c r="BTK98" s="41"/>
      <c r="BTL98" s="41"/>
      <c r="BTM98" s="41"/>
      <c r="BTN98" s="41"/>
      <c r="BTO98" s="41"/>
      <c r="BTP98" s="41"/>
      <c r="BTQ98" s="41"/>
      <c r="BTR98" s="41"/>
      <c r="BTS98" s="41"/>
      <c r="BTT98" s="41"/>
      <c r="BTU98" s="41"/>
      <c r="BTV98" s="41"/>
      <c r="BTW98" s="41"/>
    </row>
    <row r="99" spans="1:1895" s="27" customFormat="1" x14ac:dyDescent="0.2">
      <c r="B99" s="29" t="s">
        <v>348</v>
      </c>
      <c r="C99" s="26" t="s">
        <v>30</v>
      </c>
      <c r="D99" s="29" t="s">
        <v>269</v>
      </c>
      <c r="E99" s="26" t="s">
        <v>18</v>
      </c>
      <c r="F99" s="26" t="s">
        <v>22</v>
      </c>
      <c r="G99" s="6">
        <v>22000</v>
      </c>
      <c r="H99" s="6">
        <v>0</v>
      </c>
      <c r="I99" s="6">
        <v>25</v>
      </c>
      <c r="J99" s="5">
        <f t="shared" si="31"/>
        <v>631.4</v>
      </c>
      <c r="K99" s="6">
        <f t="shared" si="32"/>
        <v>668.8</v>
      </c>
      <c r="L99" s="6">
        <f>G99*7.09%</f>
        <v>1559.8000000000002</v>
      </c>
      <c r="M99" s="5">
        <f>G99*7.1%</f>
        <v>1561.9999999999998</v>
      </c>
      <c r="N99" s="6">
        <f>G99*1.15%</f>
        <v>253</v>
      </c>
      <c r="O99" s="6">
        <v>9409.2199999999993</v>
      </c>
      <c r="P99" s="6">
        <f>H99+I99+J99+K99+O99</f>
        <v>10734.419999999998</v>
      </c>
      <c r="Q99" s="6">
        <f>G99-P99</f>
        <v>11265.580000000002</v>
      </c>
    </row>
    <row r="100" spans="1:1895" s="27" customFormat="1" x14ac:dyDescent="0.2">
      <c r="G100" s="3"/>
      <c r="H100" s="3"/>
      <c r="I100" s="3"/>
      <c r="J100" s="18"/>
      <c r="K100" s="17"/>
      <c r="L100" s="17"/>
      <c r="M100" s="18"/>
      <c r="N100" s="17"/>
      <c r="O100" s="19"/>
      <c r="P100" s="17"/>
      <c r="Q100" s="19"/>
    </row>
    <row r="101" spans="1:1895" s="27" customFormat="1" x14ac:dyDescent="0.2">
      <c r="B101" s="25" t="s">
        <v>423</v>
      </c>
      <c r="C101" s="26" t="s">
        <v>81</v>
      </c>
      <c r="D101" s="26" t="s">
        <v>470</v>
      </c>
      <c r="E101" s="26" t="s">
        <v>18</v>
      </c>
      <c r="F101" s="26" t="s">
        <v>22</v>
      </c>
      <c r="G101" s="5">
        <v>45000</v>
      </c>
      <c r="H101" s="5">
        <v>1148.33</v>
      </c>
      <c r="I101" s="5">
        <v>25</v>
      </c>
      <c r="J101" s="16">
        <f t="shared" ref="J101:J106" si="38">IF(G101&lt;=$I$385*$J$385,G101*$F$392,($I$385*$J$385)*$F$392)</f>
        <v>1291.5</v>
      </c>
      <c r="K101" s="11">
        <f t="shared" ref="K101:K106" si="39">IF(G101&lt;=$I$386*$J$386,G101*$F$393,($I$386*$J$386)*$F$393)</f>
        <v>1368</v>
      </c>
      <c r="L101" s="11">
        <f t="shared" ref="L101:L106" si="40">G101*7.09%</f>
        <v>3190.5</v>
      </c>
      <c r="M101" s="16">
        <f t="shared" ref="M101:M106" si="41">G101*7.1%</f>
        <v>3194.9999999999995</v>
      </c>
      <c r="N101" s="11">
        <f t="shared" ref="N101:N106" si="42">G101*1.15%</f>
        <v>517.5</v>
      </c>
      <c r="O101" s="16">
        <v>17860.96</v>
      </c>
      <c r="P101" s="11">
        <f t="shared" ref="P101:P106" si="43">H101+I101+J101+K101+O101</f>
        <v>21693.79</v>
      </c>
      <c r="Q101" s="11">
        <f t="shared" ref="Q101:Q106" si="44">G101-P101</f>
        <v>23306.21</v>
      </c>
    </row>
    <row r="102" spans="1:1895" s="27" customFormat="1" x14ac:dyDescent="0.2">
      <c r="B102" s="26" t="s">
        <v>182</v>
      </c>
      <c r="C102" s="26" t="s">
        <v>81</v>
      </c>
      <c r="D102" s="26" t="s">
        <v>102</v>
      </c>
      <c r="E102" s="26" t="s">
        <v>18</v>
      </c>
      <c r="F102" s="26" t="s">
        <v>19</v>
      </c>
      <c r="G102" s="5">
        <v>20000</v>
      </c>
      <c r="H102" s="5">
        <v>0</v>
      </c>
      <c r="I102" s="5">
        <v>25</v>
      </c>
      <c r="J102" s="5">
        <f t="shared" si="38"/>
        <v>574</v>
      </c>
      <c r="K102" s="6">
        <f t="shared" si="39"/>
        <v>608</v>
      </c>
      <c r="L102" s="6">
        <f t="shared" si="40"/>
        <v>1418</v>
      </c>
      <c r="M102" s="5">
        <f t="shared" si="41"/>
        <v>1419.9999999999998</v>
      </c>
      <c r="N102" s="6">
        <f t="shared" si="42"/>
        <v>230</v>
      </c>
      <c r="O102" s="5">
        <v>7304.75</v>
      </c>
      <c r="P102" s="6">
        <f t="shared" si="43"/>
        <v>8511.75</v>
      </c>
      <c r="Q102" s="6">
        <f t="shared" si="44"/>
        <v>11488.25</v>
      </c>
    </row>
    <row r="103" spans="1:1895" s="27" customFormat="1" x14ac:dyDescent="0.2">
      <c r="B103" s="25" t="s">
        <v>430</v>
      </c>
      <c r="C103" s="26" t="s">
        <v>81</v>
      </c>
      <c r="D103" s="26" t="s">
        <v>72</v>
      </c>
      <c r="E103" s="26" t="s">
        <v>18</v>
      </c>
      <c r="F103" s="26" t="s">
        <v>19</v>
      </c>
      <c r="G103" s="5">
        <v>21700</v>
      </c>
      <c r="H103" s="5">
        <v>0</v>
      </c>
      <c r="I103" s="5">
        <v>25</v>
      </c>
      <c r="J103" s="5">
        <f t="shared" si="38"/>
        <v>622.79</v>
      </c>
      <c r="K103" s="6">
        <f t="shared" si="39"/>
        <v>659.68</v>
      </c>
      <c r="L103" s="6">
        <f t="shared" si="40"/>
        <v>1538.5300000000002</v>
      </c>
      <c r="M103" s="5">
        <f t="shared" si="41"/>
        <v>1540.6999999999998</v>
      </c>
      <c r="N103" s="6">
        <f t="shared" si="42"/>
        <v>249.54999999999998</v>
      </c>
      <c r="O103" s="5">
        <v>2800</v>
      </c>
      <c r="P103" s="6">
        <f t="shared" si="43"/>
        <v>4107.4699999999993</v>
      </c>
      <c r="Q103" s="6">
        <f t="shared" si="44"/>
        <v>17592.53</v>
      </c>
    </row>
    <row r="104" spans="1:1895" s="27" customFormat="1" x14ac:dyDescent="0.2">
      <c r="B104" s="29" t="s">
        <v>512</v>
      </c>
      <c r="C104" s="26" t="s">
        <v>81</v>
      </c>
      <c r="D104" s="29" t="s">
        <v>57</v>
      </c>
      <c r="E104" s="26" t="s">
        <v>513</v>
      </c>
      <c r="F104" s="26" t="s">
        <v>19</v>
      </c>
      <c r="G104" s="6">
        <v>23000</v>
      </c>
      <c r="H104" s="6">
        <v>0</v>
      </c>
      <c r="I104" s="6">
        <v>25</v>
      </c>
      <c r="J104" s="5">
        <f t="shared" si="38"/>
        <v>660.1</v>
      </c>
      <c r="K104" s="6">
        <f t="shared" si="39"/>
        <v>699.2</v>
      </c>
      <c r="L104" s="6">
        <f t="shared" si="40"/>
        <v>1630.7</v>
      </c>
      <c r="M104" s="5">
        <f t="shared" si="41"/>
        <v>1632.9999999999998</v>
      </c>
      <c r="N104" s="6">
        <f t="shared" si="42"/>
        <v>264.5</v>
      </c>
      <c r="O104" s="6">
        <v>5308.8</v>
      </c>
      <c r="P104" s="6">
        <f t="shared" si="43"/>
        <v>6693.1</v>
      </c>
      <c r="Q104" s="6">
        <f t="shared" si="44"/>
        <v>16306.9</v>
      </c>
    </row>
    <row r="105" spans="1:1895" s="27" customFormat="1" x14ac:dyDescent="0.2">
      <c r="B105" s="29" t="s">
        <v>515</v>
      </c>
      <c r="C105" s="26" t="s">
        <v>81</v>
      </c>
      <c r="D105" s="29" t="s">
        <v>269</v>
      </c>
      <c r="E105" s="26" t="s">
        <v>18</v>
      </c>
      <c r="F105" s="26" t="s">
        <v>22</v>
      </c>
      <c r="G105" s="6">
        <v>25000</v>
      </c>
      <c r="H105" s="6">
        <v>0</v>
      </c>
      <c r="I105" s="6">
        <v>25</v>
      </c>
      <c r="J105" s="5">
        <f t="shared" si="38"/>
        <v>717.5</v>
      </c>
      <c r="K105" s="6">
        <f t="shared" si="39"/>
        <v>760</v>
      </c>
      <c r="L105" s="6">
        <f t="shared" si="40"/>
        <v>1772.5000000000002</v>
      </c>
      <c r="M105" s="5">
        <f t="shared" si="41"/>
        <v>1774.9999999999998</v>
      </c>
      <c r="N105" s="6">
        <f t="shared" si="42"/>
        <v>287.5</v>
      </c>
      <c r="O105" s="6">
        <v>1000</v>
      </c>
      <c r="P105" s="6">
        <f t="shared" si="43"/>
        <v>2502.5</v>
      </c>
      <c r="Q105" s="6">
        <f t="shared" si="44"/>
        <v>22497.5</v>
      </c>
    </row>
    <row r="106" spans="1:1895" s="27" customFormat="1" x14ac:dyDescent="0.2">
      <c r="B106" s="29" t="s">
        <v>523</v>
      </c>
      <c r="C106" s="26" t="s">
        <v>81</v>
      </c>
      <c r="D106" s="29" t="s">
        <v>269</v>
      </c>
      <c r="E106" s="26" t="s">
        <v>18</v>
      </c>
      <c r="F106" s="26" t="s">
        <v>22</v>
      </c>
      <c r="G106" s="6">
        <v>20000</v>
      </c>
      <c r="H106" s="6">
        <v>0</v>
      </c>
      <c r="I106" s="6">
        <v>25</v>
      </c>
      <c r="J106" s="12">
        <f t="shared" si="38"/>
        <v>574</v>
      </c>
      <c r="K106" s="13">
        <f t="shared" si="39"/>
        <v>608</v>
      </c>
      <c r="L106" s="13">
        <f t="shared" si="40"/>
        <v>1418</v>
      </c>
      <c r="M106" s="12">
        <f t="shared" si="41"/>
        <v>1419.9999999999998</v>
      </c>
      <c r="N106" s="13">
        <f t="shared" si="42"/>
        <v>230</v>
      </c>
      <c r="O106" s="13">
        <v>3380</v>
      </c>
      <c r="P106" s="13">
        <f t="shared" si="43"/>
        <v>4587</v>
      </c>
      <c r="Q106" s="13">
        <f t="shared" si="44"/>
        <v>15413</v>
      </c>
    </row>
    <row r="107" spans="1:1895" s="27" customFormat="1" x14ac:dyDescent="0.2">
      <c r="G107" s="3"/>
      <c r="H107" s="3"/>
      <c r="I107" s="3"/>
      <c r="J107" s="18"/>
      <c r="K107" s="17"/>
      <c r="L107" s="17"/>
      <c r="M107" s="18"/>
      <c r="N107" s="17"/>
      <c r="O107" s="19"/>
      <c r="P107" s="17"/>
      <c r="Q107" s="19"/>
    </row>
    <row r="108" spans="1:1895" s="27" customFormat="1" x14ac:dyDescent="0.2">
      <c r="B108" s="26" t="s">
        <v>198</v>
      </c>
      <c r="C108" s="26" t="s">
        <v>111</v>
      </c>
      <c r="D108" s="26" t="s">
        <v>199</v>
      </c>
      <c r="E108" s="26" t="s">
        <v>18</v>
      </c>
      <c r="F108" s="26" t="s">
        <v>19</v>
      </c>
      <c r="G108" s="5">
        <v>48000</v>
      </c>
      <c r="H108" s="5">
        <v>1571.73</v>
      </c>
      <c r="I108" s="5">
        <v>25</v>
      </c>
      <c r="J108" s="16">
        <f>IF(G108&lt;=$I$385*$J$385,G108*$F$392,($I$385*$J$385)*$F$392)</f>
        <v>1377.6</v>
      </c>
      <c r="K108" s="11">
        <f>IF(G108&lt;=$I$386*$J$386,G108*$F$393,($I$386*$J$386)*$F$393)</f>
        <v>1459.2</v>
      </c>
      <c r="L108" s="11">
        <f>G108*7.09%</f>
        <v>3403.2000000000003</v>
      </c>
      <c r="M108" s="16">
        <f>G108*7.1%</f>
        <v>3407.9999999999995</v>
      </c>
      <c r="N108" s="11">
        <f>G108*1.15%</f>
        <v>552</v>
      </c>
      <c r="O108" s="16">
        <v>4100</v>
      </c>
      <c r="P108" s="11">
        <f>H108+I108+J108+K108+O108</f>
        <v>8533.5299999999988</v>
      </c>
      <c r="Q108" s="11">
        <f>G108-P108</f>
        <v>39466.47</v>
      </c>
    </row>
    <row r="109" spans="1:1895" s="27" customFormat="1" x14ac:dyDescent="0.2">
      <c r="B109" s="26" t="s">
        <v>349</v>
      </c>
      <c r="C109" s="26" t="s">
        <v>111</v>
      </c>
      <c r="D109" s="26" t="s">
        <v>154</v>
      </c>
      <c r="E109" s="26" t="s">
        <v>18</v>
      </c>
      <c r="F109" s="26" t="s">
        <v>22</v>
      </c>
      <c r="G109" s="5">
        <v>26000</v>
      </c>
      <c r="H109" s="5">
        <v>0</v>
      </c>
      <c r="I109" s="5">
        <v>25</v>
      </c>
      <c r="J109" s="5">
        <f>IF(G109&lt;=$I$385*$J$385,G109*$F$392,($I$385*$J$385)*$F$392)</f>
        <v>746.2</v>
      </c>
      <c r="K109" s="6">
        <f>IF(G109&lt;=$I$386*$J$386,G109*$F$393,($I$386*$J$386)*$F$393)</f>
        <v>790.4</v>
      </c>
      <c r="L109" s="6">
        <f>G109*7.09%</f>
        <v>1843.4</v>
      </c>
      <c r="M109" s="5">
        <f>G109*7.1%</f>
        <v>1845.9999999999998</v>
      </c>
      <c r="N109" s="6">
        <f>G109*1.15%</f>
        <v>299</v>
      </c>
      <c r="O109" s="5">
        <v>3530.92</v>
      </c>
      <c r="P109" s="6">
        <f>H109+I109+J109+K109+O109</f>
        <v>5092.5200000000004</v>
      </c>
      <c r="Q109" s="6">
        <f>G109-P109</f>
        <v>20907.48</v>
      </c>
    </row>
    <row r="110" spans="1:1895" s="27" customFormat="1" x14ac:dyDescent="0.2">
      <c r="B110" s="25" t="s">
        <v>110</v>
      </c>
      <c r="C110" s="26" t="s">
        <v>111</v>
      </c>
      <c r="D110" s="26" t="s">
        <v>112</v>
      </c>
      <c r="E110" s="26" t="s">
        <v>18</v>
      </c>
      <c r="F110" s="26" t="s">
        <v>22</v>
      </c>
      <c r="G110" s="5">
        <v>20600</v>
      </c>
      <c r="H110" s="5">
        <v>0</v>
      </c>
      <c r="I110" s="5">
        <v>25</v>
      </c>
      <c r="J110" s="5">
        <f>IF(G110&lt;=$I$385*$J$385,G110*$F$392,($I$385*$J$385)*$F$392)</f>
        <v>591.22</v>
      </c>
      <c r="K110" s="6">
        <f>IF(G110&lt;=$I$386*$J$386,G110*$F$393,($I$386*$J$386)*$F$393)</f>
        <v>626.24</v>
      </c>
      <c r="L110" s="6">
        <f>G110*7.09%</f>
        <v>1460.5400000000002</v>
      </c>
      <c r="M110" s="5">
        <f>G110*7.1%</f>
        <v>1462.6</v>
      </c>
      <c r="N110" s="6">
        <f>G110*1.15%</f>
        <v>236.9</v>
      </c>
      <c r="O110" s="5">
        <v>5592.41</v>
      </c>
      <c r="P110" s="6">
        <f>H110+I110+J110+K110+O110</f>
        <v>6834.87</v>
      </c>
      <c r="Q110" s="6">
        <f>G110-P110</f>
        <v>13765.130000000001</v>
      </c>
    </row>
    <row r="111" spans="1:1895" s="27" customFormat="1" x14ac:dyDescent="0.2">
      <c r="B111" s="26" t="s">
        <v>350</v>
      </c>
      <c r="C111" s="26" t="s">
        <v>111</v>
      </c>
      <c r="D111" s="26" t="s">
        <v>214</v>
      </c>
      <c r="E111" s="26" t="s">
        <v>18</v>
      </c>
      <c r="F111" s="26" t="s">
        <v>19</v>
      </c>
      <c r="G111" s="5">
        <v>20000</v>
      </c>
      <c r="H111" s="5">
        <v>0</v>
      </c>
      <c r="I111" s="5">
        <v>25</v>
      </c>
      <c r="J111" s="5">
        <f>IF(G111&lt;=$I$385*$J$385,G111*$F$392,($I$385*$J$385)*$F$392)</f>
        <v>574</v>
      </c>
      <c r="K111" s="6">
        <f>IF(G111&lt;=$I$386*$J$386,G111*$F$393,($I$386*$J$386)*$F$393)</f>
        <v>608</v>
      </c>
      <c r="L111" s="6">
        <f>G111*7.09%</f>
        <v>1418</v>
      </c>
      <c r="M111" s="5">
        <f>G111*7.1%</f>
        <v>1419.9999999999998</v>
      </c>
      <c r="N111" s="6">
        <f>G111*1.15%</f>
        <v>230</v>
      </c>
      <c r="O111" s="6">
        <v>7293.93</v>
      </c>
      <c r="P111" s="6">
        <f>H111+I111+J111+K111+O111</f>
        <v>8500.93</v>
      </c>
      <c r="Q111" s="6">
        <f>G111-P111</f>
        <v>11499.07</v>
      </c>
    </row>
    <row r="112" spans="1:1895" s="27" customFormat="1" x14ac:dyDescent="0.2">
      <c r="B112" s="26" t="s">
        <v>522</v>
      </c>
      <c r="C112" s="26" t="s">
        <v>111</v>
      </c>
      <c r="D112" s="26" t="s">
        <v>214</v>
      </c>
      <c r="E112" s="26" t="s">
        <v>18</v>
      </c>
      <c r="F112" s="26" t="s">
        <v>19</v>
      </c>
      <c r="G112" s="5">
        <v>15000</v>
      </c>
      <c r="H112" s="5">
        <v>0</v>
      </c>
      <c r="I112" s="5">
        <v>25</v>
      </c>
      <c r="J112" s="12">
        <f>IF(G112&lt;=$I$385*$J$385,G112*$F$392,($I$385*$J$385)*$F$392)</f>
        <v>430.5</v>
      </c>
      <c r="K112" s="13">
        <f>IF(G112&lt;=$I$386*$J$386,G112*$F$393,($I$386*$J$386)*$F$393)</f>
        <v>456</v>
      </c>
      <c r="L112" s="13">
        <f>G112*7.09%</f>
        <v>1063.5</v>
      </c>
      <c r="M112" s="12">
        <f>G112*7.1%</f>
        <v>1065</v>
      </c>
      <c r="N112" s="13">
        <f>G112*1.15%</f>
        <v>172.5</v>
      </c>
      <c r="O112" s="13">
        <v>3800</v>
      </c>
      <c r="P112" s="13">
        <f>H112+I112+J112+K112+O112</f>
        <v>4711.5</v>
      </c>
      <c r="Q112" s="13">
        <f>G112-P112</f>
        <v>10288.5</v>
      </c>
    </row>
    <row r="113" spans="2:17" s="27" customFormat="1" x14ac:dyDescent="0.2">
      <c r="B113" s="28"/>
      <c r="C113" s="28"/>
      <c r="D113" s="28"/>
      <c r="E113" s="28"/>
      <c r="F113" s="28"/>
      <c r="G113" s="8"/>
      <c r="H113" s="8"/>
      <c r="I113" s="8"/>
      <c r="J113" s="18"/>
      <c r="K113" s="17"/>
      <c r="L113" s="17"/>
      <c r="M113" s="18"/>
      <c r="N113" s="17"/>
      <c r="O113" s="18"/>
      <c r="P113" s="17"/>
      <c r="Q113" s="17"/>
    </row>
    <row r="114" spans="2:17" s="27" customFormat="1" x14ac:dyDescent="0.2">
      <c r="B114" s="25" t="s">
        <v>351</v>
      </c>
      <c r="C114" s="26" t="s">
        <v>56</v>
      </c>
      <c r="D114" s="26" t="s">
        <v>283</v>
      </c>
      <c r="E114" s="26" t="s">
        <v>18</v>
      </c>
      <c r="F114" s="26" t="s">
        <v>19</v>
      </c>
      <c r="G114" s="5">
        <v>50000</v>
      </c>
      <c r="H114" s="5">
        <v>1596.68</v>
      </c>
      <c r="I114" s="5">
        <v>25</v>
      </c>
      <c r="J114" s="16">
        <f>IF(G114&lt;=$I$385*$J$385,G114*$F$392,($I$385*$J$385)*$F$392)</f>
        <v>1435</v>
      </c>
      <c r="K114" s="11">
        <f>IF(G114&lt;=$I$386*$J$386,G114*$F$393,($I$386*$J$386)*$F$393)</f>
        <v>1520</v>
      </c>
      <c r="L114" s="11">
        <f>G114*7.09%</f>
        <v>3545.0000000000005</v>
      </c>
      <c r="M114" s="16">
        <f>G114*7.1%</f>
        <v>3549.9999999999995</v>
      </c>
      <c r="N114" s="11">
        <f>G114*1.15%</f>
        <v>575</v>
      </c>
      <c r="O114" s="16">
        <v>15269.86</v>
      </c>
      <c r="P114" s="11">
        <f>H114+I114+J114+K114+O114</f>
        <v>19846.54</v>
      </c>
      <c r="Q114" s="11">
        <f>G114-P114</f>
        <v>30153.46</v>
      </c>
    </row>
    <row r="115" spans="2:17" s="27" customFormat="1" x14ac:dyDescent="0.2">
      <c r="B115" s="26" t="s">
        <v>160</v>
      </c>
      <c r="C115" s="26" t="s">
        <v>56</v>
      </c>
      <c r="D115" s="26" t="s">
        <v>33</v>
      </c>
      <c r="E115" s="26" t="s">
        <v>18</v>
      </c>
      <c r="F115" s="26" t="s">
        <v>19</v>
      </c>
      <c r="G115" s="5">
        <v>25000</v>
      </c>
      <c r="H115" s="5">
        <v>0</v>
      </c>
      <c r="I115" s="5">
        <v>25</v>
      </c>
      <c r="J115" s="5">
        <f>IF(G115&lt;=$I$385*$J$385,G115*$F$392,($I$385*$J$385)*$F$392)</f>
        <v>717.5</v>
      </c>
      <c r="K115" s="6">
        <f>IF(G115&lt;=$I$386*$J$386,G115*$F$393,($I$386*$J$386)*$F$393)</f>
        <v>760</v>
      </c>
      <c r="L115" s="6">
        <f>G115*7.09%</f>
        <v>1772.5000000000002</v>
      </c>
      <c r="M115" s="5">
        <f>G115*7.1%</f>
        <v>1774.9999999999998</v>
      </c>
      <c r="N115" s="6">
        <f>G115*1.15%</f>
        <v>287.5</v>
      </c>
      <c r="O115" s="5">
        <v>11061.21</v>
      </c>
      <c r="P115" s="6">
        <f>H115+I115+J115+K115+O115</f>
        <v>12563.71</v>
      </c>
      <c r="Q115" s="6">
        <f>G115-P115</f>
        <v>12436.29</v>
      </c>
    </row>
    <row r="116" spans="2:17" s="27" customFormat="1" x14ac:dyDescent="0.2">
      <c r="B116" s="25" t="s">
        <v>129</v>
      </c>
      <c r="C116" s="26" t="s">
        <v>56</v>
      </c>
      <c r="D116" s="26" t="s">
        <v>72</v>
      </c>
      <c r="E116" s="26" t="s">
        <v>18</v>
      </c>
      <c r="F116" s="26" t="s">
        <v>19</v>
      </c>
      <c r="G116" s="5">
        <v>24000</v>
      </c>
      <c r="H116" s="5">
        <v>0</v>
      </c>
      <c r="I116" s="5">
        <v>25</v>
      </c>
      <c r="J116" s="5">
        <f>IF(G116&lt;=$I$385*$J$385,G116*$F$392,($I$385*$J$385)*$F$392)</f>
        <v>688.8</v>
      </c>
      <c r="K116" s="6">
        <f>IF(G116&lt;=$I$386*$J$386,G116*$F$393,($I$386*$J$386)*$F$393)</f>
        <v>729.6</v>
      </c>
      <c r="L116" s="6">
        <f>G116*7.09%</f>
        <v>1701.6000000000001</v>
      </c>
      <c r="M116" s="5">
        <f>G116*7.1%</f>
        <v>1703.9999999999998</v>
      </c>
      <c r="N116" s="6">
        <f>G116*1.15%</f>
        <v>276</v>
      </c>
      <c r="O116" s="5">
        <v>10630.48</v>
      </c>
      <c r="P116" s="6">
        <f>H116+I116+J116+K116+O116</f>
        <v>12073.88</v>
      </c>
      <c r="Q116" s="6">
        <f>G116-P116</f>
        <v>11926.12</v>
      </c>
    </row>
    <row r="117" spans="2:17" s="27" customFormat="1" x14ac:dyDescent="0.2">
      <c r="B117" s="25" t="s">
        <v>582</v>
      </c>
      <c r="C117" s="26" t="s">
        <v>56</v>
      </c>
      <c r="D117" s="26" t="s">
        <v>112</v>
      </c>
      <c r="E117" s="26" t="s">
        <v>18</v>
      </c>
      <c r="F117" s="26" t="s">
        <v>19</v>
      </c>
      <c r="G117" s="5">
        <v>20000</v>
      </c>
      <c r="H117" s="5">
        <v>0</v>
      </c>
      <c r="I117" s="5">
        <v>25</v>
      </c>
      <c r="J117" s="5">
        <f>IF(G117&lt;=$I$385*$J$385,G117*$F$392,($I$385*$J$385)*$F$392)</f>
        <v>574</v>
      </c>
      <c r="K117" s="6">
        <f>IF(G117&lt;=$I$386*$J$386,G117*$F$393,($I$386*$J$386)*$F$393)</f>
        <v>608</v>
      </c>
      <c r="L117" s="6">
        <f>G117*7.09%</f>
        <v>1418</v>
      </c>
      <c r="M117" s="5">
        <f>G117*7.1%</f>
        <v>1419.9999999999998</v>
      </c>
      <c r="N117" s="6">
        <f>G117*1.15%</f>
        <v>230</v>
      </c>
      <c r="O117" s="5">
        <v>0</v>
      </c>
      <c r="P117" s="6">
        <f>H117+I117+J117+K117+O117</f>
        <v>1207</v>
      </c>
      <c r="Q117" s="6">
        <f>G117-P117</f>
        <v>18793</v>
      </c>
    </row>
    <row r="118" spans="2:17" s="27" customFormat="1" x14ac:dyDescent="0.2">
      <c r="B118" s="26" t="s">
        <v>406</v>
      </c>
      <c r="C118" s="26" t="s">
        <v>56</v>
      </c>
      <c r="D118" s="26" t="s">
        <v>112</v>
      </c>
      <c r="E118" s="26" t="s">
        <v>18</v>
      </c>
      <c r="F118" s="26" t="s">
        <v>22</v>
      </c>
      <c r="G118" s="5">
        <v>17300</v>
      </c>
      <c r="H118" s="5">
        <v>0</v>
      </c>
      <c r="I118" s="5">
        <v>25</v>
      </c>
      <c r="J118" s="5">
        <f>IF(G118&lt;=$I$385*$J$385,G118*$F$392,($I$385*$J$385)*$F$392)</f>
        <v>496.51</v>
      </c>
      <c r="K118" s="6">
        <f>IF(G118&lt;=$I$386*$J$386,G118*$F$393,($I$386*$J$386)*$F$393)</f>
        <v>525.91999999999996</v>
      </c>
      <c r="L118" s="6">
        <f>G118*7.09%</f>
        <v>1226.5700000000002</v>
      </c>
      <c r="M118" s="5">
        <f>G118*7.1%</f>
        <v>1228.3</v>
      </c>
      <c r="N118" s="6">
        <f>G118*1.15%</f>
        <v>198.95</v>
      </c>
      <c r="O118" s="5">
        <v>6486.2</v>
      </c>
      <c r="P118" s="6">
        <f>H118+I118+J118+K118+O118</f>
        <v>7533.6299999999992</v>
      </c>
      <c r="Q118" s="6">
        <f>G118-P118</f>
        <v>9766.3700000000008</v>
      </c>
    </row>
    <row r="119" spans="2:17" s="27" customFormat="1" x14ac:dyDescent="0.2">
      <c r="B119" s="28"/>
      <c r="C119" s="28"/>
      <c r="D119" s="28"/>
      <c r="E119" s="28"/>
      <c r="F119" s="28"/>
      <c r="G119" s="8"/>
      <c r="H119" s="8"/>
      <c r="I119" s="8"/>
      <c r="J119" s="18"/>
      <c r="K119" s="17"/>
      <c r="L119" s="17"/>
      <c r="M119" s="18"/>
      <c r="N119" s="17"/>
      <c r="O119" s="18"/>
      <c r="P119" s="17"/>
      <c r="Q119" s="17"/>
    </row>
    <row r="120" spans="2:17" s="27" customFormat="1" x14ac:dyDescent="0.2">
      <c r="B120" s="25" t="s">
        <v>354</v>
      </c>
      <c r="C120" s="26" t="s">
        <v>23</v>
      </c>
      <c r="D120" s="26" t="s">
        <v>55</v>
      </c>
      <c r="E120" s="26" t="s">
        <v>18</v>
      </c>
      <c r="F120" s="26" t="s">
        <v>22</v>
      </c>
      <c r="G120" s="5">
        <v>55000</v>
      </c>
      <c r="H120" s="5">
        <v>2302.36</v>
      </c>
      <c r="I120" s="5">
        <v>25</v>
      </c>
      <c r="J120" s="16">
        <f t="shared" ref="J120:J129" si="45">IF(G120&lt;=$I$385*$J$385,G120*$F$392,($I$385*$J$385)*$F$392)</f>
        <v>1578.5</v>
      </c>
      <c r="K120" s="11">
        <f t="shared" ref="K120:K129" si="46">IF(G120&lt;=$I$386*$J$386,G120*$F$393,($I$386*$J$386)*$F$393)</f>
        <v>1672</v>
      </c>
      <c r="L120" s="11">
        <f t="shared" ref="L120:L129" si="47">G120*7.09%</f>
        <v>3899.5000000000005</v>
      </c>
      <c r="M120" s="16">
        <f t="shared" ref="M120:M129" si="48">G120*7.1%</f>
        <v>3904.9999999999995</v>
      </c>
      <c r="N120" s="11">
        <f t="shared" ref="N120:N129" si="49">G120*1.15%</f>
        <v>632.5</v>
      </c>
      <c r="O120" s="16">
        <v>22848.639999999999</v>
      </c>
      <c r="P120" s="11">
        <f t="shared" ref="P120:P129" si="50">H120+I120+J120+K120+O120</f>
        <v>28426.5</v>
      </c>
      <c r="Q120" s="11">
        <f t="shared" ref="Q120:Q129" si="51">G120-P120</f>
        <v>26573.5</v>
      </c>
    </row>
    <row r="121" spans="2:17" s="27" customFormat="1" x14ac:dyDescent="0.2">
      <c r="B121" s="26" t="s">
        <v>357</v>
      </c>
      <c r="C121" s="26" t="s">
        <v>23</v>
      </c>
      <c r="D121" s="26" t="s">
        <v>24</v>
      </c>
      <c r="E121" s="26" t="s">
        <v>18</v>
      </c>
      <c r="F121" s="26" t="s">
        <v>22</v>
      </c>
      <c r="G121" s="5">
        <v>24000</v>
      </c>
      <c r="H121" s="5">
        <v>0</v>
      </c>
      <c r="I121" s="5">
        <v>25</v>
      </c>
      <c r="J121" s="5">
        <f t="shared" si="45"/>
        <v>688.8</v>
      </c>
      <c r="K121" s="6">
        <f t="shared" si="46"/>
        <v>729.6</v>
      </c>
      <c r="L121" s="6">
        <f t="shared" si="47"/>
        <v>1701.6000000000001</v>
      </c>
      <c r="M121" s="5">
        <f t="shared" si="48"/>
        <v>1703.9999999999998</v>
      </c>
      <c r="N121" s="6">
        <f t="shared" si="49"/>
        <v>276</v>
      </c>
      <c r="O121" s="5">
        <v>9780.58</v>
      </c>
      <c r="P121" s="6">
        <f t="shared" si="50"/>
        <v>11223.98</v>
      </c>
      <c r="Q121" s="6">
        <f t="shared" si="51"/>
        <v>12776.02</v>
      </c>
    </row>
    <row r="122" spans="2:17" s="27" customFormat="1" x14ac:dyDescent="0.2">
      <c r="B122" s="26" t="s">
        <v>356</v>
      </c>
      <c r="C122" s="26" t="s">
        <v>23</v>
      </c>
      <c r="D122" s="26" t="s">
        <v>24</v>
      </c>
      <c r="E122" s="26" t="s">
        <v>18</v>
      </c>
      <c r="F122" s="26" t="s">
        <v>22</v>
      </c>
      <c r="G122" s="5">
        <v>25000</v>
      </c>
      <c r="H122" s="5">
        <v>0</v>
      </c>
      <c r="I122" s="5">
        <v>25</v>
      </c>
      <c r="J122" s="5">
        <f t="shared" si="45"/>
        <v>717.5</v>
      </c>
      <c r="K122" s="6">
        <f t="shared" si="46"/>
        <v>760</v>
      </c>
      <c r="L122" s="6">
        <f t="shared" si="47"/>
        <v>1772.5000000000002</v>
      </c>
      <c r="M122" s="5">
        <f t="shared" si="48"/>
        <v>1774.9999999999998</v>
      </c>
      <c r="N122" s="6">
        <f t="shared" si="49"/>
        <v>287.5</v>
      </c>
      <c r="O122" s="5">
        <v>8491.9</v>
      </c>
      <c r="P122" s="6">
        <f t="shared" si="50"/>
        <v>9994.4</v>
      </c>
      <c r="Q122" s="6">
        <f t="shared" si="51"/>
        <v>15005.6</v>
      </c>
    </row>
    <row r="123" spans="2:17" s="27" customFormat="1" x14ac:dyDescent="0.2">
      <c r="B123" s="26" t="s">
        <v>360</v>
      </c>
      <c r="C123" s="26" t="s">
        <v>23</v>
      </c>
      <c r="D123" s="26" t="s">
        <v>24</v>
      </c>
      <c r="E123" s="26" t="s">
        <v>18</v>
      </c>
      <c r="F123" s="26" t="s">
        <v>22</v>
      </c>
      <c r="G123" s="5">
        <v>21400</v>
      </c>
      <c r="H123" s="5">
        <v>0</v>
      </c>
      <c r="I123" s="5">
        <v>25</v>
      </c>
      <c r="J123" s="5">
        <f t="shared" si="45"/>
        <v>614.17999999999995</v>
      </c>
      <c r="K123" s="6">
        <f t="shared" si="46"/>
        <v>650.55999999999995</v>
      </c>
      <c r="L123" s="6">
        <f t="shared" si="47"/>
        <v>1517.26</v>
      </c>
      <c r="M123" s="5">
        <f t="shared" si="48"/>
        <v>1519.3999999999999</v>
      </c>
      <c r="N123" s="6">
        <f t="shared" si="49"/>
        <v>246.1</v>
      </c>
      <c r="O123" s="5">
        <v>7394.69</v>
      </c>
      <c r="P123" s="6">
        <f t="shared" si="50"/>
        <v>8684.43</v>
      </c>
      <c r="Q123" s="6">
        <f t="shared" si="51"/>
        <v>12715.57</v>
      </c>
    </row>
    <row r="124" spans="2:17" s="27" customFormat="1" x14ac:dyDescent="0.2">
      <c r="B124" s="26" t="s">
        <v>358</v>
      </c>
      <c r="C124" s="26" t="s">
        <v>23</v>
      </c>
      <c r="D124" s="26" t="s">
        <v>24</v>
      </c>
      <c r="E124" s="26" t="s">
        <v>18</v>
      </c>
      <c r="F124" s="26" t="s">
        <v>22</v>
      </c>
      <c r="G124" s="5">
        <v>25000</v>
      </c>
      <c r="H124" s="5">
        <v>0</v>
      </c>
      <c r="I124" s="5">
        <v>25</v>
      </c>
      <c r="J124" s="5">
        <f t="shared" si="45"/>
        <v>717.5</v>
      </c>
      <c r="K124" s="6">
        <f t="shared" si="46"/>
        <v>760</v>
      </c>
      <c r="L124" s="6">
        <f t="shared" si="47"/>
        <v>1772.5000000000002</v>
      </c>
      <c r="M124" s="5">
        <f t="shared" si="48"/>
        <v>1774.9999999999998</v>
      </c>
      <c r="N124" s="6">
        <f t="shared" si="49"/>
        <v>287.5</v>
      </c>
      <c r="O124" s="5">
        <v>8563.92</v>
      </c>
      <c r="P124" s="6">
        <f t="shared" si="50"/>
        <v>10066.42</v>
      </c>
      <c r="Q124" s="6">
        <f t="shared" si="51"/>
        <v>14933.58</v>
      </c>
    </row>
    <row r="125" spans="2:17" s="27" customFormat="1" x14ac:dyDescent="0.2">
      <c r="B125" s="26" t="s">
        <v>262</v>
      </c>
      <c r="C125" s="26" t="s">
        <v>23</v>
      </c>
      <c r="D125" s="26" t="s">
        <v>24</v>
      </c>
      <c r="E125" s="26" t="s">
        <v>18</v>
      </c>
      <c r="F125" s="26" t="s">
        <v>236</v>
      </c>
      <c r="G125" s="5">
        <v>24000</v>
      </c>
      <c r="H125" s="5">
        <v>0</v>
      </c>
      <c r="I125" s="5">
        <v>25</v>
      </c>
      <c r="J125" s="5">
        <f t="shared" si="45"/>
        <v>688.8</v>
      </c>
      <c r="K125" s="6">
        <f t="shared" si="46"/>
        <v>729.6</v>
      </c>
      <c r="L125" s="6">
        <f t="shared" si="47"/>
        <v>1701.6000000000001</v>
      </c>
      <c r="M125" s="5">
        <f t="shared" si="48"/>
        <v>1703.9999999999998</v>
      </c>
      <c r="N125" s="6">
        <f t="shared" si="49"/>
        <v>276</v>
      </c>
      <c r="O125" s="5">
        <v>10312.120000000001</v>
      </c>
      <c r="P125" s="6">
        <f t="shared" si="50"/>
        <v>11755.52</v>
      </c>
      <c r="Q125" s="6">
        <f t="shared" si="51"/>
        <v>12244.48</v>
      </c>
    </row>
    <row r="126" spans="2:17" s="27" customFormat="1" x14ac:dyDescent="0.2">
      <c r="B126" s="26" t="s">
        <v>398</v>
      </c>
      <c r="C126" s="26" t="s">
        <v>23</v>
      </c>
      <c r="D126" s="26" t="s">
        <v>24</v>
      </c>
      <c r="E126" s="26" t="s">
        <v>18</v>
      </c>
      <c r="F126" s="26" t="s">
        <v>22</v>
      </c>
      <c r="G126" s="5">
        <v>24000</v>
      </c>
      <c r="H126" s="5">
        <v>0</v>
      </c>
      <c r="I126" s="5">
        <v>25</v>
      </c>
      <c r="J126" s="5">
        <f t="shared" si="45"/>
        <v>688.8</v>
      </c>
      <c r="K126" s="6">
        <f t="shared" si="46"/>
        <v>729.6</v>
      </c>
      <c r="L126" s="6">
        <f t="shared" si="47"/>
        <v>1701.6000000000001</v>
      </c>
      <c r="M126" s="5">
        <f t="shared" si="48"/>
        <v>1703.9999999999998</v>
      </c>
      <c r="N126" s="6">
        <f t="shared" si="49"/>
        <v>276</v>
      </c>
      <c r="O126" s="5">
        <v>12389.37</v>
      </c>
      <c r="P126" s="6">
        <f t="shared" si="50"/>
        <v>13832.77</v>
      </c>
      <c r="Q126" s="6">
        <f t="shared" si="51"/>
        <v>10167.23</v>
      </c>
    </row>
    <row r="127" spans="2:17" s="27" customFormat="1" x14ac:dyDescent="0.2">
      <c r="B127" s="26" t="s">
        <v>183</v>
      </c>
      <c r="C127" s="26" t="s">
        <v>23</v>
      </c>
      <c r="D127" s="26" t="s">
        <v>33</v>
      </c>
      <c r="E127" s="26" t="s">
        <v>18</v>
      </c>
      <c r="F127" s="26" t="s">
        <v>19</v>
      </c>
      <c r="G127" s="5">
        <v>22580</v>
      </c>
      <c r="H127" s="5">
        <v>0</v>
      </c>
      <c r="I127" s="5">
        <v>25</v>
      </c>
      <c r="J127" s="5">
        <f t="shared" si="45"/>
        <v>648.04600000000005</v>
      </c>
      <c r="K127" s="6">
        <f t="shared" si="46"/>
        <v>686.43200000000002</v>
      </c>
      <c r="L127" s="6">
        <f t="shared" si="47"/>
        <v>1600.922</v>
      </c>
      <c r="M127" s="5">
        <f t="shared" si="48"/>
        <v>1603.1799999999998</v>
      </c>
      <c r="N127" s="6">
        <f t="shared" si="49"/>
        <v>259.67</v>
      </c>
      <c r="O127" s="5">
        <v>9875.32</v>
      </c>
      <c r="P127" s="6">
        <f t="shared" si="50"/>
        <v>11234.797999999999</v>
      </c>
      <c r="Q127" s="6">
        <f t="shared" si="51"/>
        <v>11345.202000000001</v>
      </c>
    </row>
    <row r="128" spans="2:17" s="27" customFormat="1" x14ac:dyDescent="0.2">
      <c r="B128" s="25" t="s">
        <v>361</v>
      </c>
      <c r="C128" s="26" t="s">
        <v>23</v>
      </c>
      <c r="D128" s="26" t="s">
        <v>24</v>
      </c>
      <c r="E128" s="26" t="s">
        <v>18</v>
      </c>
      <c r="F128" s="26" t="s">
        <v>22</v>
      </c>
      <c r="G128" s="5">
        <v>30000</v>
      </c>
      <c r="H128" s="5">
        <v>0</v>
      </c>
      <c r="I128" s="5">
        <v>25</v>
      </c>
      <c r="J128" s="5">
        <f t="shared" si="45"/>
        <v>861</v>
      </c>
      <c r="K128" s="6">
        <f t="shared" si="46"/>
        <v>912</v>
      </c>
      <c r="L128" s="6">
        <f t="shared" si="47"/>
        <v>2127</v>
      </c>
      <c r="M128" s="5">
        <f t="shared" si="48"/>
        <v>2130</v>
      </c>
      <c r="N128" s="6">
        <f t="shared" si="49"/>
        <v>345</v>
      </c>
      <c r="O128" s="5">
        <v>5852.5</v>
      </c>
      <c r="P128" s="6">
        <f t="shared" si="50"/>
        <v>7650.5</v>
      </c>
      <c r="Q128" s="6">
        <f t="shared" si="51"/>
        <v>22349.5</v>
      </c>
    </row>
    <row r="129" spans="2:17" s="27" customFormat="1" x14ac:dyDescent="0.2">
      <c r="B129" s="26" t="s">
        <v>362</v>
      </c>
      <c r="C129" s="26" t="s">
        <v>23</v>
      </c>
      <c r="D129" s="26" t="s">
        <v>24</v>
      </c>
      <c r="E129" s="26" t="s">
        <v>18</v>
      </c>
      <c r="F129" s="26" t="s">
        <v>22</v>
      </c>
      <c r="G129" s="5">
        <v>11600.56</v>
      </c>
      <c r="H129" s="5">
        <v>0</v>
      </c>
      <c r="I129" s="5">
        <v>25</v>
      </c>
      <c r="J129" s="12">
        <f t="shared" si="45"/>
        <v>332.93607199999997</v>
      </c>
      <c r="K129" s="13">
        <f t="shared" si="46"/>
        <v>352.65702399999998</v>
      </c>
      <c r="L129" s="13">
        <f t="shared" si="47"/>
        <v>822.47970399999997</v>
      </c>
      <c r="M129" s="12">
        <f t="shared" si="48"/>
        <v>823.63975999999991</v>
      </c>
      <c r="N129" s="13">
        <f t="shared" si="49"/>
        <v>133.40644</v>
      </c>
      <c r="O129" s="12">
        <v>100</v>
      </c>
      <c r="P129" s="13">
        <f t="shared" si="50"/>
        <v>810.59309599999995</v>
      </c>
      <c r="Q129" s="13">
        <f t="shared" si="51"/>
        <v>10789.966903999999</v>
      </c>
    </row>
    <row r="130" spans="2:17" s="27" customFormat="1" x14ac:dyDescent="0.2">
      <c r="B130" s="28"/>
      <c r="C130" s="28"/>
      <c r="D130" s="28"/>
      <c r="E130" s="28"/>
      <c r="F130" s="28"/>
      <c r="G130" s="7"/>
      <c r="H130" s="8"/>
      <c r="I130" s="8"/>
      <c r="J130" s="18"/>
      <c r="K130" s="17"/>
      <c r="L130" s="17"/>
      <c r="M130" s="18"/>
      <c r="N130" s="17"/>
      <c r="O130" s="18"/>
      <c r="P130" s="17"/>
      <c r="Q130" s="17"/>
    </row>
    <row r="131" spans="2:17" s="27" customFormat="1" x14ac:dyDescent="0.2">
      <c r="B131" s="26" t="s">
        <v>363</v>
      </c>
      <c r="C131" s="26" t="s">
        <v>478</v>
      </c>
      <c r="D131" s="26" t="s">
        <v>479</v>
      </c>
      <c r="E131" s="26" t="s">
        <v>18</v>
      </c>
      <c r="F131" s="26" t="s">
        <v>22</v>
      </c>
      <c r="G131" s="5">
        <v>95000</v>
      </c>
      <c r="H131" s="5">
        <v>10929.31</v>
      </c>
      <c r="I131" s="5">
        <v>25</v>
      </c>
      <c r="J131" s="16">
        <f t="shared" ref="J131:J140" si="52">IF(G131&lt;=$I$385*$J$385,G131*$F$392,($I$385*$J$385)*$F$392)</f>
        <v>2726.5</v>
      </c>
      <c r="K131" s="11">
        <f t="shared" ref="K131:K140" si="53">IF(G131&lt;=$I$386*$J$386,G131*$F$393,($I$386*$J$386)*$F$393)</f>
        <v>2888</v>
      </c>
      <c r="L131" s="11">
        <f t="shared" ref="L131:L140" si="54">G131*7.09%</f>
        <v>6735.5</v>
      </c>
      <c r="M131" s="16">
        <f t="shared" ref="M131:M140" si="55">G131*7.1%</f>
        <v>6744.9999999999991</v>
      </c>
      <c r="N131" s="11">
        <v>890.22</v>
      </c>
      <c r="O131" s="16">
        <v>100</v>
      </c>
      <c r="P131" s="11">
        <f t="shared" ref="P131:P140" si="56">H131+I131+J131+K131+O131</f>
        <v>16668.809999999998</v>
      </c>
      <c r="Q131" s="11">
        <f t="shared" ref="Q131:Q140" si="57">G131-P131</f>
        <v>78331.19</v>
      </c>
    </row>
    <row r="132" spans="2:17" s="27" customFormat="1" x14ac:dyDescent="0.2">
      <c r="B132" s="26" t="s">
        <v>364</v>
      </c>
      <c r="C132" s="26" t="s">
        <v>60</v>
      </c>
      <c r="D132" s="26" t="s">
        <v>52</v>
      </c>
      <c r="E132" s="26" t="s">
        <v>18</v>
      </c>
      <c r="F132" s="26" t="s">
        <v>22</v>
      </c>
      <c r="G132" s="5">
        <v>30000</v>
      </c>
      <c r="H132" s="5">
        <v>0</v>
      </c>
      <c r="I132" s="5">
        <v>25</v>
      </c>
      <c r="J132" s="5">
        <f t="shared" si="52"/>
        <v>861</v>
      </c>
      <c r="K132" s="6">
        <f t="shared" si="53"/>
        <v>912</v>
      </c>
      <c r="L132" s="6">
        <f t="shared" si="54"/>
        <v>2127</v>
      </c>
      <c r="M132" s="5">
        <f t="shared" si="55"/>
        <v>2130</v>
      </c>
      <c r="N132" s="6">
        <f t="shared" ref="N132:N140" si="58">G132*1.15%</f>
        <v>345</v>
      </c>
      <c r="O132" s="5">
        <v>10545.28</v>
      </c>
      <c r="P132" s="6">
        <f t="shared" si="56"/>
        <v>12343.28</v>
      </c>
      <c r="Q132" s="6">
        <f t="shared" si="57"/>
        <v>17656.72</v>
      </c>
    </row>
    <row r="133" spans="2:17" s="27" customFormat="1" x14ac:dyDescent="0.2">
      <c r="B133" s="26" t="s">
        <v>365</v>
      </c>
      <c r="C133" s="26" t="s">
        <v>60</v>
      </c>
      <c r="D133" s="26" t="s">
        <v>52</v>
      </c>
      <c r="E133" s="26" t="s">
        <v>18</v>
      </c>
      <c r="F133" s="26" t="s">
        <v>22</v>
      </c>
      <c r="G133" s="5">
        <v>30000</v>
      </c>
      <c r="H133" s="5">
        <v>0</v>
      </c>
      <c r="I133" s="5">
        <v>25</v>
      </c>
      <c r="J133" s="5">
        <f t="shared" si="52"/>
        <v>861</v>
      </c>
      <c r="K133" s="6">
        <f t="shared" si="53"/>
        <v>912</v>
      </c>
      <c r="L133" s="6">
        <f t="shared" si="54"/>
        <v>2127</v>
      </c>
      <c r="M133" s="5">
        <f t="shared" si="55"/>
        <v>2130</v>
      </c>
      <c r="N133" s="6">
        <f t="shared" si="58"/>
        <v>345</v>
      </c>
      <c r="O133" s="5">
        <v>5561.34</v>
      </c>
      <c r="P133" s="6">
        <f t="shared" si="56"/>
        <v>7359.34</v>
      </c>
      <c r="Q133" s="6">
        <f t="shared" si="57"/>
        <v>22640.66</v>
      </c>
    </row>
    <row r="134" spans="2:17" s="27" customFormat="1" x14ac:dyDescent="0.2">
      <c r="B134" s="26" t="s">
        <v>481</v>
      </c>
      <c r="C134" s="26" t="s">
        <v>60</v>
      </c>
      <c r="D134" s="26" t="s">
        <v>52</v>
      </c>
      <c r="E134" s="26" t="s">
        <v>18</v>
      </c>
      <c r="F134" s="26" t="s">
        <v>22</v>
      </c>
      <c r="G134" s="5">
        <v>25000</v>
      </c>
      <c r="H134" s="5">
        <v>0</v>
      </c>
      <c r="I134" s="5">
        <v>25</v>
      </c>
      <c r="J134" s="5">
        <f t="shared" si="52"/>
        <v>717.5</v>
      </c>
      <c r="K134" s="6">
        <f t="shared" si="53"/>
        <v>760</v>
      </c>
      <c r="L134" s="6">
        <f t="shared" si="54"/>
        <v>1772.5000000000002</v>
      </c>
      <c r="M134" s="5">
        <f t="shared" si="55"/>
        <v>1774.9999999999998</v>
      </c>
      <c r="N134" s="6">
        <f t="shared" si="58"/>
        <v>287.5</v>
      </c>
      <c r="O134" s="5">
        <v>0</v>
      </c>
      <c r="P134" s="6">
        <f t="shared" si="56"/>
        <v>1502.5</v>
      </c>
      <c r="Q134" s="6">
        <f t="shared" si="57"/>
        <v>23497.5</v>
      </c>
    </row>
    <row r="135" spans="2:17" s="27" customFormat="1" x14ac:dyDescent="0.2">
      <c r="B135" s="25" t="s">
        <v>368</v>
      </c>
      <c r="C135" s="26" t="s">
        <v>60</v>
      </c>
      <c r="D135" s="26" t="s">
        <v>33</v>
      </c>
      <c r="E135" s="26" t="s">
        <v>18</v>
      </c>
      <c r="F135" s="26" t="s">
        <v>19</v>
      </c>
      <c r="G135" s="5">
        <v>49190.54</v>
      </c>
      <c r="H135" s="5">
        <v>1482.44</v>
      </c>
      <c r="I135" s="5">
        <v>25</v>
      </c>
      <c r="J135" s="5">
        <f t="shared" si="52"/>
        <v>1411.7684979999999</v>
      </c>
      <c r="K135" s="6">
        <f t="shared" si="53"/>
        <v>1495.3924159999999</v>
      </c>
      <c r="L135" s="6">
        <f t="shared" si="54"/>
        <v>3487.6092860000003</v>
      </c>
      <c r="M135" s="5">
        <f t="shared" si="55"/>
        <v>3492.5283399999998</v>
      </c>
      <c r="N135" s="6">
        <f t="shared" si="58"/>
        <v>565.69120999999996</v>
      </c>
      <c r="O135" s="5">
        <v>15100.28</v>
      </c>
      <c r="P135" s="6">
        <f t="shared" si="56"/>
        <v>19514.880914000001</v>
      </c>
      <c r="Q135" s="6">
        <f t="shared" si="57"/>
        <v>29675.659086</v>
      </c>
    </row>
    <row r="136" spans="2:17" s="27" customFormat="1" x14ac:dyDescent="0.2">
      <c r="B136" s="26" t="s">
        <v>367</v>
      </c>
      <c r="C136" s="26" t="s">
        <v>60</v>
      </c>
      <c r="D136" s="26" t="s">
        <v>472</v>
      </c>
      <c r="E136" s="26" t="s">
        <v>18</v>
      </c>
      <c r="F136" s="26" t="s">
        <v>22</v>
      </c>
      <c r="G136" s="5">
        <v>42000</v>
      </c>
      <c r="H136" s="5">
        <v>724.92</v>
      </c>
      <c r="I136" s="5">
        <v>25</v>
      </c>
      <c r="J136" s="5">
        <f t="shared" si="52"/>
        <v>1205.4000000000001</v>
      </c>
      <c r="K136" s="6">
        <f t="shared" si="53"/>
        <v>1276.8</v>
      </c>
      <c r="L136" s="6">
        <f t="shared" si="54"/>
        <v>2977.8</v>
      </c>
      <c r="M136" s="5">
        <f t="shared" si="55"/>
        <v>2981.9999999999995</v>
      </c>
      <c r="N136" s="6">
        <f t="shared" si="58"/>
        <v>483</v>
      </c>
      <c r="O136" s="5">
        <v>8099.81</v>
      </c>
      <c r="P136" s="6">
        <f t="shared" si="56"/>
        <v>11331.93</v>
      </c>
      <c r="Q136" s="6">
        <f t="shared" si="57"/>
        <v>30668.07</v>
      </c>
    </row>
    <row r="137" spans="2:17" s="27" customFormat="1" x14ac:dyDescent="0.2">
      <c r="B137" s="26" t="s">
        <v>366</v>
      </c>
      <c r="C137" s="26" t="s">
        <v>60</v>
      </c>
      <c r="D137" s="26" t="s">
        <v>52</v>
      </c>
      <c r="E137" s="26" t="s">
        <v>18</v>
      </c>
      <c r="F137" s="26" t="s">
        <v>22</v>
      </c>
      <c r="G137" s="5">
        <v>40000</v>
      </c>
      <c r="H137" s="5">
        <v>442.65</v>
      </c>
      <c r="I137" s="5">
        <v>25</v>
      </c>
      <c r="J137" s="5">
        <f t="shared" si="52"/>
        <v>1148</v>
      </c>
      <c r="K137" s="6">
        <f t="shared" si="53"/>
        <v>1216</v>
      </c>
      <c r="L137" s="6">
        <f t="shared" si="54"/>
        <v>2836</v>
      </c>
      <c r="M137" s="5">
        <f t="shared" si="55"/>
        <v>2839.9999999999995</v>
      </c>
      <c r="N137" s="6">
        <f t="shared" si="58"/>
        <v>460</v>
      </c>
      <c r="O137" s="5">
        <v>11485.68</v>
      </c>
      <c r="P137" s="6">
        <f t="shared" si="56"/>
        <v>14317.33</v>
      </c>
      <c r="Q137" s="6">
        <f t="shared" si="57"/>
        <v>25682.67</v>
      </c>
    </row>
    <row r="138" spans="2:17" s="27" customFormat="1" x14ac:dyDescent="0.2">
      <c r="B138" s="25" t="s">
        <v>370</v>
      </c>
      <c r="C138" s="26" t="s">
        <v>241</v>
      </c>
      <c r="D138" s="26" t="s">
        <v>242</v>
      </c>
      <c r="E138" s="26" t="s">
        <v>18</v>
      </c>
      <c r="F138" s="26" t="s">
        <v>22</v>
      </c>
      <c r="G138" s="5">
        <v>45000</v>
      </c>
      <c r="H138" s="5">
        <v>1148.33</v>
      </c>
      <c r="I138" s="5">
        <v>25</v>
      </c>
      <c r="J138" s="5">
        <f t="shared" si="52"/>
        <v>1291.5</v>
      </c>
      <c r="K138" s="6">
        <f t="shared" si="53"/>
        <v>1368</v>
      </c>
      <c r="L138" s="6">
        <f t="shared" si="54"/>
        <v>3190.5</v>
      </c>
      <c r="M138" s="5">
        <f t="shared" si="55"/>
        <v>3194.9999999999995</v>
      </c>
      <c r="N138" s="6">
        <f t="shared" si="58"/>
        <v>517.5</v>
      </c>
      <c r="O138" s="5">
        <v>13384.82</v>
      </c>
      <c r="P138" s="6">
        <f t="shared" si="56"/>
        <v>17217.650000000001</v>
      </c>
      <c r="Q138" s="6">
        <f t="shared" si="57"/>
        <v>27782.35</v>
      </c>
    </row>
    <row r="139" spans="2:17" s="27" customFormat="1" x14ac:dyDescent="0.2">
      <c r="B139" s="25" t="s">
        <v>546</v>
      </c>
      <c r="C139" s="26" t="s">
        <v>60</v>
      </c>
      <c r="D139" s="26" t="s">
        <v>52</v>
      </c>
      <c r="E139" s="26" t="s">
        <v>18</v>
      </c>
      <c r="F139" s="26" t="s">
        <v>22</v>
      </c>
      <c r="G139" s="5">
        <v>25000</v>
      </c>
      <c r="H139" s="5">
        <v>0</v>
      </c>
      <c r="I139" s="5">
        <v>25</v>
      </c>
      <c r="J139" s="12">
        <f t="shared" si="52"/>
        <v>717.5</v>
      </c>
      <c r="K139" s="13">
        <f t="shared" si="53"/>
        <v>760</v>
      </c>
      <c r="L139" s="13">
        <f t="shared" si="54"/>
        <v>1772.5000000000002</v>
      </c>
      <c r="M139" s="12">
        <f t="shared" si="55"/>
        <v>1774.9999999999998</v>
      </c>
      <c r="N139" s="13">
        <f t="shared" si="58"/>
        <v>287.5</v>
      </c>
      <c r="O139" s="12">
        <v>0</v>
      </c>
      <c r="P139" s="13">
        <f t="shared" si="56"/>
        <v>1502.5</v>
      </c>
      <c r="Q139" s="13">
        <f t="shared" si="57"/>
        <v>23497.5</v>
      </c>
    </row>
    <row r="140" spans="2:17" s="27" customFormat="1" x14ac:dyDescent="0.2">
      <c r="B140" s="25" t="s">
        <v>521</v>
      </c>
      <c r="C140" s="26" t="s">
        <v>60</v>
      </c>
      <c r="D140" s="26" t="s">
        <v>52</v>
      </c>
      <c r="E140" s="26" t="s">
        <v>18</v>
      </c>
      <c r="F140" s="26" t="s">
        <v>22</v>
      </c>
      <c r="G140" s="5">
        <v>20000</v>
      </c>
      <c r="H140" s="5">
        <v>0</v>
      </c>
      <c r="I140" s="5">
        <v>25</v>
      </c>
      <c r="J140" s="12">
        <f t="shared" si="52"/>
        <v>574</v>
      </c>
      <c r="K140" s="13">
        <f t="shared" si="53"/>
        <v>608</v>
      </c>
      <c r="L140" s="13">
        <f t="shared" si="54"/>
        <v>1418</v>
      </c>
      <c r="M140" s="12">
        <f t="shared" si="55"/>
        <v>1419.9999999999998</v>
      </c>
      <c r="N140" s="13">
        <f t="shared" si="58"/>
        <v>230</v>
      </c>
      <c r="O140" s="12">
        <v>4300</v>
      </c>
      <c r="P140" s="13">
        <f t="shared" si="56"/>
        <v>5507</v>
      </c>
      <c r="Q140" s="13">
        <f t="shared" si="57"/>
        <v>14493</v>
      </c>
    </row>
    <row r="141" spans="2:17" s="27" customFormat="1" x14ac:dyDescent="0.2">
      <c r="B141" s="28"/>
      <c r="C141" s="28"/>
      <c r="D141" s="28"/>
      <c r="E141" s="28"/>
      <c r="F141" s="28"/>
      <c r="G141" s="7"/>
      <c r="H141" s="8"/>
      <c r="I141" s="8"/>
      <c r="J141" s="18"/>
      <c r="K141" s="17"/>
      <c r="L141" s="17"/>
      <c r="M141" s="18"/>
      <c r="N141" s="17"/>
      <c r="O141" s="18"/>
      <c r="P141" s="17"/>
      <c r="Q141" s="17"/>
    </row>
    <row r="142" spans="2:17" s="27" customFormat="1" x14ac:dyDescent="0.2">
      <c r="B142" s="25" t="s">
        <v>371</v>
      </c>
      <c r="C142" s="26" t="s">
        <v>32</v>
      </c>
      <c r="D142" s="26" t="s">
        <v>281</v>
      </c>
      <c r="E142" s="26" t="s">
        <v>18</v>
      </c>
      <c r="F142" s="26" t="s">
        <v>22</v>
      </c>
      <c r="G142" s="5">
        <v>90000</v>
      </c>
      <c r="H142" s="5">
        <v>9753.19</v>
      </c>
      <c r="I142" s="5">
        <v>25</v>
      </c>
      <c r="J142" s="16">
        <f t="shared" ref="J142:J149" si="59">IF(G142&lt;=$I$385*$J$385,G142*$F$392,($I$385*$J$385)*$F$392)</f>
        <v>2583</v>
      </c>
      <c r="K142" s="11">
        <f t="shared" ref="K142:K149" si="60">IF(G142&lt;=$I$386*$J$386,G142*$F$393,($I$386*$J$386)*$F$393)</f>
        <v>2736</v>
      </c>
      <c r="L142" s="11">
        <f t="shared" ref="L142:L149" si="61">G142*7.09%</f>
        <v>6381</v>
      </c>
      <c r="M142" s="16">
        <f t="shared" ref="M142:M149" si="62">G142*7.1%</f>
        <v>6389.9999999999991</v>
      </c>
      <c r="N142" s="11">
        <v>890.22</v>
      </c>
      <c r="O142" s="16">
        <v>9231.7000000000007</v>
      </c>
      <c r="P142" s="11">
        <f t="shared" ref="P142:P149" si="63">H142+I142+J142+K142+O142</f>
        <v>24328.89</v>
      </c>
      <c r="Q142" s="11">
        <f t="shared" ref="Q142:Q149" si="64">G142-P142</f>
        <v>65671.11</v>
      </c>
    </row>
    <row r="143" spans="2:17" s="27" customFormat="1" x14ac:dyDescent="0.2">
      <c r="B143" s="25" t="s">
        <v>372</v>
      </c>
      <c r="C143" s="26" t="s">
        <v>29</v>
      </c>
      <c r="D143" s="26" t="s">
        <v>462</v>
      </c>
      <c r="E143" s="26" t="s">
        <v>18</v>
      </c>
      <c r="F143" s="26" t="s">
        <v>22</v>
      </c>
      <c r="G143" s="5">
        <v>45000</v>
      </c>
      <c r="H143" s="5">
        <v>1148.33</v>
      </c>
      <c r="I143" s="5">
        <v>25</v>
      </c>
      <c r="J143" s="5">
        <f t="shared" si="59"/>
        <v>1291.5</v>
      </c>
      <c r="K143" s="6">
        <f t="shared" si="60"/>
        <v>1368</v>
      </c>
      <c r="L143" s="6">
        <f t="shared" si="61"/>
        <v>3190.5</v>
      </c>
      <c r="M143" s="5">
        <f t="shared" si="62"/>
        <v>3194.9999999999995</v>
      </c>
      <c r="N143" s="6">
        <f t="shared" ref="N143:N149" si="65">G143*1.15%</f>
        <v>517.5</v>
      </c>
      <c r="O143" s="5">
        <v>16673.419999999998</v>
      </c>
      <c r="P143" s="6">
        <f t="shared" si="63"/>
        <v>20506.25</v>
      </c>
      <c r="Q143" s="6">
        <f t="shared" si="64"/>
        <v>24493.75</v>
      </c>
    </row>
    <row r="144" spans="2:17" s="27" customFormat="1" x14ac:dyDescent="0.2">
      <c r="B144" s="25" t="s">
        <v>373</v>
      </c>
      <c r="C144" s="26" t="s">
        <v>29</v>
      </c>
      <c r="D144" s="26" t="s">
        <v>72</v>
      </c>
      <c r="E144" s="26" t="s">
        <v>18</v>
      </c>
      <c r="F144" s="26" t="s">
        <v>19</v>
      </c>
      <c r="G144" s="5">
        <v>25000</v>
      </c>
      <c r="H144" s="5">
        <v>0</v>
      </c>
      <c r="I144" s="5">
        <v>25</v>
      </c>
      <c r="J144" s="5">
        <f t="shared" si="59"/>
        <v>717.5</v>
      </c>
      <c r="K144" s="6">
        <f t="shared" si="60"/>
        <v>760</v>
      </c>
      <c r="L144" s="6">
        <f t="shared" si="61"/>
        <v>1772.5000000000002</v>
      </c>
      <c r="M144" s="5">
        <f t="shared" si="62"/>
        <v>1774.9999999999998</v>
      </c>
      <c r="N144" s="6">
        <f t="shared" si="65"/>
        <v>287.5</v>
      </c>
      <c r="O144" s="5">
        <v>13674.67</v>
      </c>
      <c r="P144" s="6">
        <f t="shared" si="63"/>
        <v>15177.17</v>
      </c>
      <c r="Q144" s="6">
        <f t="shared" si="64"/>
        <v>9822.83</v>
      </c>
    </row>
    <row r="145" spans="2:17" s="27" customFormat="1" x14ac:dyDescent="0.2">
      <c r="B145" s="25" t="s">
        <v>572</v>
      </c>
      <c r="C145" s="26" t="s">
        <v>29</v>
      </c>
      <c r="D145" s="26" t="s">
        <v>24</v>
      </c>
      <c r="E145" s="26" t="s">
        <v>18</v>
      </c>
      <c r="F145" s="26" t="s">
        <v>22</v>
      </c>
      <c r="G145" s="5">
        <v>28350</v>
      </c>
      <c r="H145" s="5">
        <v>0</v>
      </c>
      <c r="I145" s="5">
        <v>25</v>
      </c>
      <c r="J145" s="5">
        <f t="shared" si="59"/>
        <v>813.64499999999998</v>
      </c>
      <c r="K145" s="6">
        <f t="shared" si="60"/>
        <v>861.84</v>
      </c>
      <c r="L145" s="6">
        <f t="shared" si="61"/>
        <v>2010.0150000000001</v>
      </c>
      <c r="M145" s="5">
        <f t="shared" si="62"/>
        <v>2012.85</v>
      </c>
      <c r="N145" s="6">
        <f t="shared" si="65"/>
        <v>326.02499999999998</v>
      </c>
      <c r="O145" s="5">
        <v>7282.84</v>
      </c>
      <c r="P145" s="6">
        <f>H145+I145+J145+K145+O145</f>
        <v>8983.3250000000007</v>
      </c>
      <c r="Q145" s="6">
        <v>19366.669999999998</v>
      </c>
    </row>
    <row r="146" spans="2:17" s="27" customFormat="1" x14ac:dyDescent="0.2">
      <c r="B146" s="25" t="s">
        <v>146</v>
      </c>
      <c r="C146" s="26" t="s">
        <v>258</v>
      </c>
      <c r="D146" s="26" t="s">
        <v>147</v>
      </c>
      <c r="E146" s="26" t="s">
        <v>18</v>
      </c>
      <c r="F146" s="26" t="s">
        <v>22</v>
      </c>
      <c r="G146" s="5">
        <v>55000</v>
      </c>
      <c r="H146" s="5">
        <v>2559.6799999999998</v>
      </c>
      <c r="I146" s="5">
        <v>25</v>
      </c>
      <c r="J146" s="5">
        <f t="shared" si="59"/>
        <v>1578.5</v>
      </c>
      <c r="K146" s="6">
        <f t="shared" si="60"/>
        <v>1672</v>
      </c>
      <c r="L146" s="6">
        <f t="shared" si="61"/>
        <v>3899.5000000000005</v>
      </c>
      <c r="M146" s="5">
        <f t="shared" si="62"/>
        <v>3904.9999999999995</v>
      </c>
      <c r="N146" s="6">
        <f t="shared" si="65"/>
        <v>632.5</v>
      </c>
      <c r="O146" s="5">
        <v>4600</v>
      </c>
      <c r="P146" s="6">
        <f t="shared" si="63"/>
        <v>10435.18</v>
      </c>
      <c r="Q146" s="6">
        <f t="shared" si="64"/>
        <v>44564.82</v>
      </c>
    </row>
    <row r="147" spans="2:17" s="27" customFormat="1" x14ac:dyDescent="0.2">
      <c r="B147" s="26" t="s">
        <v>374</v>
      </c>
      <c r="C147" s="26" t="s">
        <v>258</v>
      </c>
      <c r="D147" s="26" t="s">
        <v>57</v>
      </c>
      <c r="E147" s="26" t="s">
        <v>18</v>
      </c>
      <c r="F147" s="26" t="s">
        <v>19</v>
      </c>
      <c r="G147" s="5">
        <v>19000</v>
      </c>
      <c r="H147" s="5">
        <v>0</v>
      </c>
      <c r="I147" s="5">
        <v>25</v>
      </c>
      <c r="J147" s="5">
        <f t="shared" si="59"/>
        <v>545.29999999999995</v>
      </c>
      <c r="K147" s="6">
        <f t="shared" si="60"/>
        <v>577.6</v>
      </c>
      <c r="L147" s="6">
        <f t="shared" si="61"/>
        <v>1347.1000000000001</v>
      </c>
      <c r="M147" s="5">
        <f t="shared" si="62"/>
        <v>1348.9999999999998</v>
      </c>
      <c r="N147" s="6">
        <f t="shared" si="65"/>
        <v>218.5</v>
      </c>
      <c r="O147" s="5">
        <v>3685.17</v>
      </c>
      <c r="P147" s="6">
        <f t="shared" si="63"/>
        <v>4833.07</v>
      </c>
      <c r="Q147" s="6">
        <f t="shared" si="64"/>
        <v>14166.93</v>
      </c>
    </row>
    <row r="148" spans="2:17" s="27" customFormat="1" x14ac:dyDescent="0.2">
      <c r="B148" s="26" t="s">
        <v>514</v>
      </c>
      <c r="C148" s="26" t="s">
        <v>258</v>
      </c>
      <c r="D148" s="26" t="s">
        <v>52</v>
      </c>
      <c r="E148" s="26" t="s">
        <v>18</v>
      </c>
      <c r="F148" s="26" t="s">
        <v>22</v>
      </c>
      <c r="G148" s="5">
        <v>21000</v>
      </c>
      <c r="H148" s="5">
        <v>0</v>
      </c>
      <c r="I148" s="5">
        <v>25</v>
      </c>
      <c r="J148" s="5">
        <f t="shared" si="59"/>
        <v>602.70000000000005</v>
      </c>
      <c r="K148" s="6">
        <f t="shared" si="60"/>
        <v>638.4</v>
      </c>
      <c r="L148" s="6">
        <f t="shared" si="61"/>
        <v>1488.9</v>
      </c>
      <c r="M148" s="5">
        <f t="shared" si="62"/>
        <v>1490.9999999999998</v>
      </c>
      <c r="N148" s="6">
        <f t="shared" si="65"/>
        <v>241.5</v>
      </c>
      <c r="O148" s="5">
        <v>0</v>
      </c>
      <c r="P148" s="6">
        <f t="shared" si="63"/>
        <v>1266.0999999999999</v>
      </c>
      <c r="Q148" s="6">
        <f t="shared" si="64"/>
        <v>19733.900000000001</v>
      </c>
    </row>
    <row r="149" spans="2:17" s="27" customFormat="1" x14ac:dyDescent="0.2">
      <c r="B149" s="32" t="s">
        <v>375</v>
      </c>
      <c r="C149" s="33" t="s">
        <v>258</v>
      </c>
      <c r="D149" s="32" t="s">
        <v>52</v>
      </c>
      <c r="E149" s="32" t="s">
        <v>18</v>
      </c>
      <c r="F149" s="32" t="s">
        <v>22</v>
      </c>
      <c r="G149" s="20">
        <v>20000</v>
      </c>
      <c r="H149" s="20">
        <v>0</v>
      </c>
      <c r="I149" s="20">
        <v>25</v>
      </c>
      <c r="J149" s="12">
        <f t="shared" si="59"/>
        <v>574</v>
      </c>
      <c r="K149" s="13">
        <f t="shared" si="60"/>
        <v>608</v>
      </c>
      <c r="L149" s="13">
        <f t="shared" si="61"/>
        <v>1418</v>
      </c>
      <c r="M149" s="12">
        <f t="shared" si="62"/>
        <v>1419.9999999999998</v>
      </c>
      <c r="N149" s="13">
        <f t="shared" si="65"/>
        <v>230</v>
      </c>
      <c r="O149" s="20">
        <v>6967.2</v>
      </c>
      <c r="P149" s="13">
        <f t="shared" si="63"/>
        <v>8174.2</v>
      </c>
      <c r="Q149" s="20">
        <f t="shared" si="64"/>
        <v>11825.8</v>
      </c>
    </row>
    <row r="150" spans="2:17" s="27" customFormat="1" x14ac:dyDescent="0.2">
      <c r="B150" s="34"/>
      <c r="C150" s="35"/>
      <c r="D150" s="34"/>
      <c r="E150" s="34"/>
      <c r="F150" s="34"/>
      <c r="G150" s="19"/>
      <c r="H150" s="19"/>
      <c r="I150" s="19"/>
      <c r="J150" s="18"/>
      <c r="K150" s="17"/>
      <c r="L150" s="17"/>
      <c r="M150" s="18"/>
      <c r="N150" s="17"/>
      <c r="O150" s="19"/>
      <c r="P150" s="17"/>
      <c r="Q150" s="19"/>
    </row>
    <row r="151" spans="2:17" s="27" customFormat="1" x14ac:dyDescent="0.2">
      <c r="B151" s="36" t="s">
        <v>378</v>
      </c>
      <c r="C151" s="36" t="s">
        <v>463</v>
      </c>
      <c r="D151" s="36" t="s">
        <v>464</v>
      </c>
      <c r="E151" s="36" t="s">
        <v>18</v>
      </c>
      <c r="F151" s="36" t="s">
        <v>22</v>
      </c>
      <c r="G151" s="16">
        <v>63000</v>
      </c>
      <c r="H151" s="16">
        <v>4051.19</v>
      </c>
      <c r="I151" s="16">
        <v>25</v>
      </c>
      <c r="J151" s="16">
        <f>IF(G151&lt;=$I$385*$J$385,G151*$F$392,($I$385*$J$385)*$F$392)</f>
        <v>1808.1</v>
      </c>
      <c r="K151" s="11">
        <f>IF(G151&lt;=$I$386*$J$386,G151*$F$393,($I$386*$J$386)*$F$393)</f>
        <v>1915.2</v>
      </c>
      <c r="L151" s="11">
        <f>G151*7.09%</f>
        <v>4466.7000000000007</v>
      </c>
      <c r="M151" s="16">
        <f>G151*7.1%</f>
        <v>4473</v>
      </c>
      <c r="N151" s="11">
        <f>G151*1.15%</f>
        <v>724.5</v>
      </c>
      <c r="O151" s="16">
        <v>3600</v>
      </c>
      <c r="P151" s="11">
        <f>H151+I151+J151+K151+O151</f>
        <v>11399.49</v>
      </c>
      <c r="Q151" s="11">
        <f>G151-P151</f>
        <v>51600.51</v>
      </c>
    </row>
    <row r="152" spans="2:17" s="27" customFormat="1" x14ac:dyDescent="0.2">
      <c r="B152" s="36" t="s">
        <v>584</v>
      </c>
      <c r="C152" s="36" t="s">
        <v>463</v>
      </c>
      <c r="D152" s="36" t="s">
        <v>232</v>
      </c>
      <c r="E152" s="36" t="s">
        <v>18</v>
      </c>
      <c r="F152" s="36" t="s">
        <v>22</v>
      </c>
      <c r="G152" s="16">
        <v>35000</v>
      </c>
      <c r="H152" s="16">
        <v>0</v>
      </c>
      <c r="I152" s="21">
        <v>25</v>
      </c>
      <c r="J152" s="21">
        <f>IF(G152&lt;=$I$385*$J$385,G152*$F$392,($I$385*$J$385)*$F$392)</f>
        <v>1004.5</v>
      </c>
      <c r="K152" s="22">
        <f>IF(G152&lt;=$I$386*$J$386,G152*$F$393,($I$386*$J$386)*$F$393)</f>
        <v>1064</v>
      </c>
      <c r="L152" s="22">
        <f>G152*7.09%</f>
        <v>2481.5</v>
      </c>
      <c r="M152" s="21">
        <f>G152*7.1%</f>
        <v>2485</v>
      </c>
      <c r="N152" s="22">
        <f>G152*1.15%</f>
        <v>402.5</v>
      </c>
      <c r="O152" s="21">
        <v>0</v>
      </c>
      <c r="P152" s="22">
        <f>H152+I152+J152+K152+O152</f>
        <v>2093.5</v>
      </c>
      <c r="Q152" s="22">
        <f>G152-P152</f>
        <v>32906.5</v>
      </c>
    </row>
    <row r="153" spans="2:17" s="27" customFormat="1" x14ac:dyDescent="0.2">
      <c r="B153" s="26" t="s">
        <v>376</v>
      </c>
      <c r="C153" s="26" t="s">
        <v>463</v>
      </c>
      <c r="D153" s="26" t="s">
        <v>232</v>
      </c>
      <c r="E153" s="26" t="s">
        <v>18</v>
      </c>
      <c r="F153" s="26" t="s">
        <v>19</v>
      </c>
      <c r="G153" s="5">
        <v>17000</v>
      </c>
      <c r="H153" s="5">
        <v>0</v>
      </c>
      <c r="I153" s="12">
        <v>25</v>
      </c>
      <c r="J153" s="12">
        <f>IF(G153&lt;=$I$385*$J$385,G153*$F$392,($I$385*$J$385)*$F$392)</f>
        <v>487.9</v>
      </c>
      <c r="K153" s="13">
        <f>IF(G153&lt;=$I$386*$J$386,G153*$F$393,($I$386*$J$386)*$F$393)</f>
        <v>516.79999999999995</v>
      </c>
      <c r="L153" s="13">
        <f>G153*7.09%</f>
        <v>1205.3000000000002</v>
      </c>
      <c r="M153" s="12">
        <f>G153*7.1%</f>
        <v>1207</v>
      </c>
      <c r="N153" s="13">
        <f>G153*1.15%</f>
        <v>195.5</v>
      </c>
      <c r="O153" s="13">
        <v>5671.26</v>
      </c>
      <c r="P153" s="13">
        <f>H153+I153+J153+K153+O153</f>
        <v>6700.96</v>
      </c>
      <c r="Q153" s="13">
        <f>G153-P153</f>
        <v>10299.040000000001</v>
      </c>
    </row>
    <row r="154" spans="2:17" s="27" customFormat="1" x14ac:dyDescent="0.2">
      <c r="B154" s="28"/>
      <c r="C154" s="28"/>
      <c r="D154" s="28"/>
      <c r="E154" s="28"/>
      <c r="F154" s="28"/>
      <c r="G154" s="7"/>
      <c r="H154" s="8"/>
      <c r="I154" s="18"/>
      <c r="J154" s="18"/>
      <c r="K154" s="17"/>
      <c r="L154" s="17"/>
      <c r="M154" s="18"/>
      <c r="N154" s="17"/>
      <c r="O154" s="17"/>
      <c r="P154" s="17"/>
      <c r="Q154" s="17"/>
    </row>
    <row r="155" spans="2:17" s="27" customFormat="1" x14ac:dyDescent="0.2">
      <c r="B155" s="26" t="s">
        <v>379</v>
      </c>
      <c r="C155" s="26" t="s">
        <v>54</v>
      </c>
      <c r="D155" s="26" t="s">
        <v>274</v>
      </c>
      <c r="E155" s="26" t="s">
        <v>18</v>
      </c>
      <c r="F155" s="26" t="s">
        <v>19</v>
      </c>
      <c r="G155" s="5">
        <v>100000</v>
      </c>
      <c r="H155" s="5">
        <v>11247.71</v>
      </c>
      <c r="I155" s="16">
        <v>25</v>
      </c>
      <c r="J155" s="16">
        <f t="shared" ref="J155:J162" si="66">IF(G155&lt;=$I$385*$J$385,G155*$F$392,($I$385*$J$385)*$F$392)</f>
        <v>2870</v>
      </c>
      <c r="K155" s="11">
        <f t="shared" ref="K155:K162" si="67">IF(G155&lt;=$I$386*$J$386,G155*$F$393,($I$386*$J$386)*$F$393)</f>
        <v>3040</v>
      </c>
      <c r="L155" s="11">
        <f t="shared" ref="L155:L161" si="68">G155*7.09%</f>
        <v>7090.0000000000009</v>
      </c>
      <c r="M155" s="16">
        <f t="shared" ref="M155:M161" si="69">G155*7.1%</f>
        <v>7099.9999999999991</v>
      </c>
      <c r="N155" s="11">
        <v>890.22</v>
      </c>
      <c r="O155" s="16">
        <v>18280.419999999998</v>
      </c>
      <c r="P155" s="11">
        <f t="shared" ref="P155:P161" si="70">H155+I155+J155+K155+O155</f>
        <v>35463.129999999997</v>
      </c>
      <c r="Q155" s="11">
        <f t="shared" ref="Q155:Q161" si="71">G155-P155</f>
        <v>64536.87</v>
      </c>
    </row>
    <row r="156" spans="2:17" s="27" customFormat="1" x14ac:dyDescent="0.2">
      <c r="B156" s="25" t="s">
        <v>382</v>
      </c>
      <c r="C156" s="26" t="s">
        <v>54</v>
      </c>
      <c r="D156" s="30" t="s">
        <v>574</v>
      </c>
      <c r="E156" s="26" t="s">
        <v>18</v>
      </c>
      <c r="F156" s="26" t="s">
        <v>19</v>
      </c>
      <c r="G156" s="5">
        <v>45000</v>
      </c>
      <c r="H156" s="5">
        <v>1148.33</v>
      </c>
      <c r="I156" s="16">
        <v>25</v>
      </c>
      <c r="J156" s="16">
        <f t="shared" si="66"/>
        <v>1291.5</v>
      </c>
      <c r="K156" s="11">
        <f t="shared" si="67"/>
        <v>1368</v>
      </c>
      <c r="L156" s="11">
        <f>G156*7.09%</f>
        <v>3190.5</v>
      </c>
      <c r="M156" s="16">
        <f>G156*7.1%</f>
        <v>3194.9999999999995</v>
      </c>
      <c r="N156" s="11">
        <f t="shared" ref="N156:N162" si="72">G156*1.15%</f>
        <v>517.5</v>
      </c>
      <c r="O156" s="16">
        <v>11030.48</v>
      </c>
      <c r="P156" s="11">
        <f>H156+I156+J156+K156+O156</f>
        <v>14863.31</v>
      </c>
      <c r="Q156" s="11">
        <f>G156-P156</f>
        <v>30136.690000000002</v>
      </c>
    </row>
    <row r="157" spans="2:17" s="27" customFormat="1" x14ac:dyDescent="0.2">
      <c r="B157" s="25" t="s">
        <v>303</v>
      </c>
      <c r="C157" s="26" t="s">
        <v>54</v>
      </c>
      <c r="D157" s="26" t="s">
        <v>52</v>
      </c>
      <c r="E157" s="26" t="s">
        <v>18</v>
      </c>
      <c r="F157" s="26" t="s">
        <v>19</v>
      </c>
      <c r="G157" s="5">
        <v>25399.67</v>
      </c>
      <c r="H157" s="5">
        <v>0</v>
      </c>
      <c r="I157" s="5">
        <v>25</v>
      </c>
      <c r="J157" s="5">
        <f t="shared" si="66"/>
        <v>728.97052899999994</v>
      </c>
      <c r="K157" s="6">
        <f t="shared" si="67"/>
        <v>772.14996799999994</v>
      </c>
      <c r="L157" s="6">
        <f t="shared" si="68"/>
        <v>1800.836603</v>
      </c>
      <c r="M157" s="5">
        <f t="shared" si="69"/>
        <v>1803.3765699999997</v>
      </c>
      <c r="N157" s="6">
        <f t="shared" si="72"/>
        <v>292.096205</v>
      </c>
      <c r="O157" s="5">
        <v>10638.1</v>
      </c>
      <c r="P157" s="6">
        <f t="shared" si="70"/>
        <v>12164.220497</v>
      </c>
      <c r="Q157" s="6">
        <f t="shared" si="71"/>
        <v>13235.449502999998</v>
      </c>
    </row>
    <row r="158" spans="2:17" s="27" customFormat="1" x14ac:dyDescent="0.2">
      <c r="B158" s="26" t="s">
        <v>387</v>
      </c>
      <c r="C158" s="26" t="s">
        <v>54</v>
      </c>
      <c r="D158" s="26" t="s">
        <v>33</v>
      </c>
      <c r="E158" s="26" t="s">
        <v>18</v>
      </c>
      <c r="F158" s="26" t="s">
        <v>19</v>
      </c>
      <c r="G158" s="5">
        <v>28000</v>
      </c>
      <c r="H158" s="5">
        <v>0</v>
      </c>
      <c r="I158" s="5">
        <v>25</v>
      </c>
      <c r="J158" s="5">
        <f t="shared" si="66"/>
        <v>803.6</v>
      </c>
      <c r="K158" s="6">
        <f t="shared" si="67"/>
        <v>851.2</v>
      </c>
      <c r="L158" s="6">
        <f t="shared" si="68"/>
        <v>1985.2</v>
      </c>
      <c r="M158" s="5">
        <f t="shared" si="69"/>
        <v>1987.9999999999998</v>
      </c>
      <c r="N158" s="6">
        <f t="shared" si="72"/>
        <v>322</v>
      </c>
      <c r="O158" s="5">
        <v>3103.76</v>
      </c>
      <c r="P158" s="6">
        <f t="shared" si="70"/>
        <v>4783.5600000000004</v>
      </c>
      <c r="Q158" s="6">
        <f t="shared" si="71"/>
        <v>23216.44</v>
      </c>
    </row>
    <row r="159" spans="2:17" s="27" customFormat="1" x14ac:dyDescent="0.2">
      <c r="B159" s="25" t="s">
        <v>138</v>
      </c>
      <c r="C159" s="26" t="s">
        <v>54</v>
      </c>
      <c r="D159" s="26" t="s">
        <v>72</v>
      </c>
      <c r="E159" s="26" t="s">
        <v>18</v>
      </c>
      <c r="F159" s="26" t="s">
        <v>19</v>
      </c>
      <c r="G159" s="5">
        <v>30000</v>
      </c>
      <c r="H159" s="5">
        <v>0</v>
      </c>
      <c r="I159" s="5">
        <v>25</v>
      </c>
      <c r="J159" s="5">
        <f t="shared" si="66"/>
        <v>861</v>
      </c>
      <c r="K159" s="6">
        <f t="shared" si="67"/>
        <v>912</v>
      </c>
      <c r="L159" s="6">
        <f t="shared" si="68"/>
        <v>2127</v>
      </c>
      <c r="M159" s="5">
        <f t="shared" si="69"/>
        <v>2130</v>
      </c>
      <c r="N159" s="6">
        <f t="shared" si="72"/>
        <v>345</v>
      </c>
      <c r="O159" s="6">
        <v>11388.62</v>
      </c>
      <c r="P159" s="6">
        <f t="shared" si="70"/>
        <v>13186.62</v>
      </c>
      <c r="Q159" s="6">
        <f t="shared" si="71"/>
        <v>16813.379999999997</v>
      </c>
    </row>
    <row r="160" spans="2:17" s="27" customFormat="1" x14ac:dyDescent="0.2">
      <c r="B160" s="29" t="s">
        <v>381</v>
      </c>
      <c r="C160" s="26" t="s">
        <v>54</v>
      </c>
      <c r="D160" s="29" t="s">
        <v>52</v>
      </c>
      <c r="E160" s="29" t="s">
        <v>18</v>
      </c>
      <c r="F160" s="29" t="s">
        <v>19</v>
      </c>
      <c r="G160" s="10">
        <v>22000</v>
      </c>
      <c r="H160" s="10">
        <v>0</v>
      </c>
      <c r="I160" s="10">
        <v>25</v>
      </c>
      <c r="J160" s="5">
        <f t="shared" si="66"/>
        <v>631.4</v>
      </c>
      <c r="K160" s="6">
        <f t="shared" si="67"/>
        <v>668.8</v>
      </c>
      <c r="L160" s="6">
        <f t="shared" si="68"/>
        <v>1559.8000000000002</v>
      </c>
      <c r="M160" s="5">
        <f t="shared" si="69"/>
        <v>1561.9999999999998</v>
      </c>
      <c r="N160" s="6">
        <f t="shared" si="72"/>
        <v>253</v>
      </c>
      <c r="O160" s="10">
        <v>2380</v>
      </c>
      <c r="P160" s="6">
        <f t="shared" si="70"/>
        <v>3705.2</v>
      </c>
      <c r="Q160" s="10">
        <f t="shared" si="71"/>
        <v>18294.8</v>
      </c>
    </row>
    <row r="161" spans="2:17" s="27" customFormat="1" x14ac:dyDescent="0.2">
      <c r="B161" s="26" t="s">
        <v>380</v>
      </c>
      <c r="C161" s="26" t="s">
        <v>54</v>
      </c>
      <c r="D161" s="26" t="s">
        <v>57</v>
      </c>
      <c r="E161" s="26" t="s">
        <v>18</v>
      </c>
      <c r="F161" s="26" t="s">
        <v>19</v>
      </c>
      <c r="G161" s="5">
        <v>18000</v>
      </c>
      <c r="H161" s="5">
        <v>0</v>
      </c>
      <c r="I161" s="12">
        <v>25</v>
      </c>
      <c r="J161" s="12">
        <f t="shared" si="66"/>
        <v>516.6</v>
      </c>
      <c r="K161" s="13">
        <f t="shared" si="67"/>
        <v>547.20000000000005</v>
      </c>
      <c r="L161" s="13">
        <f t="shared" si="68"/>
        <v>1276.2</v>
      </c>
      <c r="M161" s="12">
        <f t="shared" si="69"/>
        <v>1277.9999999999998</v>
      </c>
      <c r="N161" s="13">
        <f t="shared" si="72"/>
        <v>207</v>
      </c>
      <c r="O161" s="12">
        <v>500</v>
      </c>
      <c r="P161" s="13">
        <f t="shared" si="70"/>
        <v>1588.8000000000002</v>
      </c>
      <c r="Q161" s="13">
        <f t="shared" si="71"/>
        <v>16411.2</v>
      </c>
    </row>
    <row r="162" spans="2:17" s="27" customFormat="1" x14ac:dyDescent="0.2">
      <c r="B162" s="26" t="s">
        <v>384</v>
      </c>
      <c r="C162" s="26" t="s">
        <v>39</v>
      </c>
      <c r="D162" s="26" t="s">
        <v>150</v>
      </c>
      <c r="E162" s="26" t="s">
        <v>18</v>
      </c>
      <c r="F162" s="26" t="s">
        <v>19</v>
      </c>
      <c r="G162" s="5">
        <v>24860.22</v>
      </c>
      <c r="H162" s="5">
        <v>0</v>
      </c>
      <c r="I162" s="12">
        <v>25</v>
      </c>
      <c r="J162" s="12">
        <f t="shared" si="66"/>
        <v>713.48831400000006</v>
      </c>
      <c r="K162" s="13">
        <f t="shared" si="67"/>
        <v>755.75068800000008</v>
      </c>
      <c r="L162" s="13">
        <f>G162*7.09%</f>
        <v>1762.5895980000003</v>
      </c>
      <c r="M162" s="12">
        <f>G162*7.1%</f>
        <v>1765.0756199999998</v>
      </c>
      <c r="N162" s="13">
        <f t="shared" si="72"/>
        <v>285.89253000000002</v>
      </c>
      <c r="O162" s="12">
        <v>1100</v>
      </c>
      <c r="P162" s="13">
        <f>H162+I162+J162+K162+O162</f>
        <v>2594.2390020000003</v>
      </c>
      <c r="Q162" s="13">
        <f>G162-P162</f>
        <v>22265.980997999999</v>
      </c>
    </row>
    <row r="163" spans="2:17" s="27" customFormat="1" x14ac:dyDescent="0.2">
      <c r="B163" s="28"/>
      <c r="C163" s="28"/>
      <c r="D163" s="28"/>
      <c r="E163" s="28"/>
      <c r="F163" s="28"/>
      <c r="G163" s="7"/>
      <c r="H163" s="8"/>
      <c r="I163" s="18"/>
      <c r="J163" s="18"/>
      <c r="K163" s="17"/>
      <c r="L163" s="17"/>
      <c r="M163" s="18"/>
      <c r="N163" s="17"/>
      <c r="O163" s="18"/>
      <c r="P163" s="17"/>
      <c r="Q163" s="17"/>
    </row>
    <row r="164" spans="2:17" s="27" customFormat="1" x14ac:dyDescent="0.2">
      <c r="B164" s="25" t="s">
        <v>385</v>
      </c>
      <c r="C164" s="26" t="s">
        <v>140</v>
      </c>
      <c r="D164" s="26" t="s">
        <v>141</v>
      </c>
      <c r="E164" s="26" t="s">
        <v>18</v>
      </c>
      <c r="F164" s="26" t="s">
        <v>19</v>
      </c>
      <c r="G164" s="5">
        <v>90000</v>
      </c>
      <c r="H164" s="5">
        <v>9324.32</v>
      </c>
      <c r="I164" s="16">
        <v>25</v>
      </c>
      <c r="J164" s="16">
        <f>IF(G164&lt;=$I$385*$J$385,G164*$F$392,($I$385*$J$385)*$F$392)</f>
        <v>2583</v>
      </c>
      <c r="K164" s="11">
        <f>IF(G164&lt;=$I$386*$J$386,G164*$F$393,($I$386*$J$386)*$F$393)</f>
        <v>2736</v>
      </c>
      <c r="L164" s="11">
        <f>G164*7.09%</f>
        <v>6381</v>
      </c>
      <c r="M164" s="16">
        <f>G164*7.1%</f>
        <v>6389.9999999999991</v>
      </c>
      <c r="N164" s="11">
        <v>890.22</v>
      </c>
      <c r="O164" s="16">
        <v>2815.46</v>
      </c>
      <c r="P164" s="11">
        <f>H164+I164+J164+K164+O164</f>
        <v>17483.78</v>
      </c>
      <c r="Q164" s="11">
        <f>G164-P164</f>
        <v>72516.22</v>
      </c>
    </row>
    <row r="165" spans="2:17" s="27" customFormat="1" x14ac:dyDescent="0.2">
      <c r="B165" s="26" t="s">
        <v>261</v>
      </c>
      <c r="C165" s="26" t="s">
        <v>140</v>
      </c>
      <c r="D165" s="26" t="s">
        <v>263</v>
      </c>
      <c r="E165" s="26" t="s">
        <v>18</v>
      </c>
      <c r="F165" s="26" t="s">
        <v>19</v>
      </c>
      <c r="G165" s="5">
        <v>23000</v>
      </c>
      <c r="H165" s="5">
        <v>0</v>
      </c>
      <c r="I165" s="5">
        <v>25</v>
      </c>
      <c r="J165" s="5">
        <f>IF(G165&lt;=$I$385*$J$385,G165*$F$392,($I$385*$J$385)*$F$392)</f>
        <v>660.1</v>
      </c>
      <c r="K165" s="6">
        <f>IF(G165&lt;=$I$386*$J$386,G165*$F$393,($I$386*$J$386)*$F$393)</f>
        <v>699.2</v>
      </c>
      <c r="L165" s="6">
        <f>G165*7.09%</f>
        <v>1630.7</v>
      </c>
      <c r="M165" s="5">
        <f>G165*7.1%</f>
        <v>1632.9999999999998</v>
      </c>
      <c r="N165" s="6">
        <f>G165*1.15%</f>
        <v>264.5</v>
      </c>
      <c r="O165" s="5">
        <v>0</v>
      </c>
      <c r="P165" s="6">
        <f>H165+I165+J165+K165+O165</f>
        <v>1384.3000000000002</v>
      </c>
      <c r="Q165" s="6">
        <f>G165-P165</f>
        <v>21615.7</v>
      </c>
    </row>
    <row r="166" spans="2:17" s="27" customFormat="1" x14ac:dyDescent="0.2">
      <c r="B166" s="26" t="s">
        <v>487</v>
      </c>
      <c r="C166" s="26" t="s">
        <v>140</v>
      </c>
      <c r="D166" s="26" t="s">
        <v>52</v>
      </c>
      <c r="E166" s="26" t="s">
        <v>18</v>
      </c>
      <c r="F166" s="26" t="s">
        <v>22</v>
      </c>
      <c r="G166" s="5">
        <v>23000</v>
      </c>
      <c r="H166" s="5">
        <v>0</v>
      </c>
      <c r="I166" s="12">
        <v>25</v>
      </c>
      <c r="J166" s="12">
        <f>IF(G166&lt;=$I$385*$J$385,G166*$F$392,($I$385*$J$385)*$F$392)</f>
        <v>660.1</v>
      </c>
      <c r="K166" s="13">
        <f>IF(G166&lt;=$I$386*$J$386,G166*$F$393,($I$386*$J$386)*$F$393)</f>
        <v>699.2</v>
      </c>
      <c r="L166" s="13">
        <f>G166*7.09%</f>
        <v>1630.7</v>
      </c>
      <c r="M166" s="12">
        <f>G166*7.1%</f>
        <v>1632.9999999999998</v>
      </c>
      <c r="N166" s="13">
        <f>G166*1.15%</f>
        <v>264.5</v>
      </c>
      <c r="O166" s="12">
        <v>0</v>
      </c>
      <c r="P166" s="13">
        <f>H166+I166+J166+K166+O166</f>
        <v>1384.3000000000002</v>
      </c>
      <c r="Q166" s="13">
        <f>G166-P166</f>
        <v>21615.7</v>
      </c>
    </row>
    <row r="167" spans="2:17" s="27" customFormat="1" x14ac:dyDescent="0.2">
      <c r="B167" s="28"/>
      <c r="C167" s="28"/>
      <c r="D167" s="28"/>
      <c r="E167" s="28"/>
      <c r="F167" s="28"/>
      <c r="G167" s="7"/>
      <c r="H167" s="8"/>
      <c r="I167" s="18"/>
      <c r="J167" s="18"/>
      <c r="K167" s="17"/>
      <c r="L167" s="17"/>
      <c r="M167" s="18"/>
      <c r="N167" s="17"/>
      <c r="O167" s="18"/>
      <c r="P167" s="17"/>
      <c r="Q167" s="17"/>
    </row>
    <row r="168" spans="2:17" s="27" customFormat="1" x14ac:dyDescent="0.2">
      <c r="B168" s="25" t="s">
        <v>416</v>
      </c>
      <c r="C168" s="26" t="s">
        <v>45</v>
      </c>
      <c r="D168" s="26" t="s">
        <v>87</v>
      </c>
      <c r="E168" s="26" t="s">
        <v>18</v>
      </c>
      <c r="F168" s="26" t="s">
        <v>19</v>
      </c>
      <c r="G168" s="5">
        <v>45000</v>
      </c>
      <c r="H168" s="5">
        <v>1148.33</v>
      </c>
      <c r="I168" s="16">
        <v>25</v>
      </c>
      <c r="J168" s="16">
        <f>IF(G168&lt;=$I$385*$J$385,G168*$F$392,($I$385*$J$385)*$F$392)</f>
        <v>1291.5</v>
      </c>
      <c r="K168" s="11">
        <f>IF(G168&lt;=$I$386*$J$386,G168*$F$393,($I$386*$J$386)*$F$393)</f>
        <v>1368</v>
      </c>
      <c r="L168" s="11">
        <f>G168*7.09%</f>
        <v>3190.5</v>
      </c>
      <c r="M168" s="16">
        <f>G168*7.1%</f>
        <v>3194.9999999999995</v>
      </c>
      <c r="N168" s="11">
        <f>G168*1.15%</f>
        <v>517.5</v>
      </c>
      <c r="O168" s="16">
        <v>18756.82</v>
      </c>
      <c r="P168" s="11">
        <f>H168+I168+J168+K168+O168</f>
        <v>22589.65</v>
      </c>
      <c r="Q168" s="11">
        <f>G168-P168</f>
        <v>22410.35</v>
      </c>
    </row>
    <row r="169" spans="2:17" s="42" customFormat="1" x14ac:dyDescent="0.2">
      <c r="B169" s="25" t="s">
        <v>394</v>
      </c>
      <c r="C169" s="26" t="s">
        <v>45</v>
      </c>
      <c r="D169" s="26" t="s">
        <v>469</v>
      </c>
      <c r="E169" s="26" t="s">
        <v>18</v>
      </c>
      <c r="F169" s="26" t="s">
        <v>22</v>
      </c>
      <c r="G169" s="5">
        <v>50000</v>
      </c>
      <c r="H169" s="5">
        <v>1854</v>
      </c>
      <c r="I169" s="5">
        <v>25</v>
      </c>
      <c r="J169" s="5">
        <f>IF(G169&lt;=$I$385*$J$385,G169*$F$392,($I$385*$J$385)*$F$392)</f>
        <v>1435</v>
      </c>
      <c r="K169" s="6">
        <f>IF(G169&lt;=$I$386*$J$386,G169*$F$393,($I$386*$J$386)*$F$393)</f>
        <v>1520</v>
      </c>
      <c r="L169" s="6">
        <f>G169*7.09%</f>
        <v>3545.0000000000005</v>
      </c>
      <c r="M169" s="5">
        <f>G169*7.1%</f>
        <v>3549.9999999999995</v>
      </c>
      <c r="N169" s="6">
        <f>G169*1.15%</f>
        <v>575</v>
      </c>
      <c r="O169" s="5">
        <v>100</v>
      </c>
      <c r="P169" s="6">
        <f>H169+I169+J169+K169+O169</f>
        <v>4934</v>
      </c>
      <c r="Q169" s="6">
        <f>G169-P169</f>
        <v>45066</v>
      </c>
    </row>
    <row r="170" spans="2:17" s="27" customFormat="1" x14ac:dyDescent="0.2">
      <c r="B170" s="26" t="s">
        <v>163</v>
      </c>
      <c r="C170" s="26" t="s">
        <v>45</v>
      </c>
      <c r="D170" s="26" t="s">
        <v>469</v>
      </c>
      <c r="E170" s="26" t="s">
        <v>18</v>
      </c>
      <c r="F170" s="26" t="s">
        <v>22</v>
      </c>
      <c r="G170" s="5">
        <v>30000</v>
      </c>
      <c r="H170" s="5">
        <v>0</v>
      </c>
      <c r="I170" s="12">
        <v>25</v>
      </c>
      <c r="J170" s="12">
        <f>IF(G170&lt;=$I$385*$J$385,G170*$F$392,($I$385*$J$385)*$F$392)</f>
        <v>861</v>
      </c>
      <c r="K170" s="13">
        <f>IF(G170&lt;=$I$386*$J$386,G170*$F$393,($I$386*$J$386)*$F$393)</f>
        <v>912</v>
      </c>
      <c r="L170" s="13">
        <f>G170*7.09%</f>
        <v>2127</v>
      </c>
      <c r="M170" s="12">
        <f>G170*7.1%</f>
        <v>2130</v>
      </c>
      <c r="N170" s="13">
        <f>G170*1.15%</f>
        <v>345</v>
      </c>
      <c r="O170" s="12">
        <v>11956.22</v>
      </c>
      <c r="P170" s="13">
        <f>H170+I170+J170+K170+O170</f>
        <v>13754.22</v>
      </c>
      <c r="Q170" s="13">
        <f>G170-P170</f>
        <v>16245.78</v>
      </c>
    </row>
    <row r="171" spans="2:17" s="27" customFormat="1" x14ac:dyDescent="0.2">
      <c r="B171" s="28"/>
      <c r="C171" s="28"/>
      <c r="D171" s="28"/>
      <c r="E171" s="28"/>
      <c r="F171" s="28"/>
      <c r="G171" s="7"/>
      <c r="H171" s="8"/>
      <c r="I171" s="18"/>
      <c r="J171" s="18"/>
      <c r="K171" s="17"/>
      <c r="L171" s="17"/>
      <c r="M171" s="18"/>
      <c r="N171" s="17"/>
      <c r="O171" s="18"/>
      <c r="P171" s="17"/>
      <c r="Q171" s="17"/>
    </row>
    <row r="172" spans="2:17" s="27" customFormat="1" x14ac:dyDescent="0.2">
      <c r="B172" s="25" t="s">
        <v>407</v>
      </c>
      <c r="C172" s="26" t="s">
        <v>65</v>
      </c>
      <c r="D172" s="26" t="s">
        <v>280</v>
      </c>
      <c r="E172" s="26" t="s">
        <v>18</v>
      </c>
      <c r="F172" s="26" t="s">
        <v>19</v>
      </c>
      <c r="G172" s="5">
        <v>55000</v>
      </c>
      <c r="H172" s="5">
        <v>2559.6799999999998</v>
      </c>
      <c r="I172" s="16">
        <v>25</v>
      </c>
      <c r="J172" s="16">
        <f>IF(G172&lt;=$I$385*$J$385,G172*$F$392,($I$385*$J$385)*$F$392)</f>
        <v>1578.5</v>
      </c>
      <c r="K172" s="11">
        <f>IF(G172&lt;=$I$386*$J$386,G172*$F$393,($I$386*$J$386)*$F$393)</f>
        <v>1672</v>
      </c>
      <c r="L172" s="11">
        <f>G172*7.09%</f>
        <v>3899.5000000000005</v>
      </c>
      <c r="M172" s="16">
        <f>G172*7.1%</f>
        <v>3904.9999999999995</v>
      </c>
      <c r="N172" s="11">
        <f>G172*1.15%</f>
        <v>632.5</v>
      </c>
      <c r="O172" s="16">
        <v>22450.74</v>
      </c>
      <c r="P172" s="11">
        <f>H172+I172+J172+K172+O172</f>
        <v>28285.920000000002</v>
      </c>
      <c r="Q172" s="11">
        <f>G172-P172</f>
        <v>26714.079999999998</v>
      </c>
    </row>
    <row r="173" spans="2:17" s="27" customFormat="1" x14ac:dyDescent="0.2">
      <c r="B173" s="25" t="s">
        <v>53</v>
      </c>
      <c r="C173" s="26" t="s">
        <v>65</v>
      </c>
      <c r="D173" s="26" t="s">
        <v>228</v>
      </c>
      <c r="E173" s="26" t="s">
        <v>18</v>
      </c>
      <c r="F173" s="26" t="s">
        <v>19</v>
      </c>
      <c r="G173" s="5">
        <v>18000</v>
      </c>
      <c r="H173" s="5">
        <v>0</v>
      </c>
      <c r="I173" s="5">
        <v>25</v>
      </c>
      <c r="J173" s="5">
        <f>IF(G173&lt;=$I$385*$J$385,G173*$F$392,($I$385*$J$385)*$F$392)</f>
        <v>516.6</v>
      </c>
      <c r="K173" s="6">
        <f>IF(G173&lt;=$I$386*$J$386,G173*$F$393,($I$386*$J$386)*$F$393)</f>
        <v>547.20000000000005</v>
      </c>
      <c r="L173" s="6">
        <f>G173*7.09%</f>
        <v>1276.2</v>
      </c>
      <c r="M173" s="5">
        <f>G173*7.1%</f>
        <v>1277.9999999999998</v>
      </c>
      <c r="N173" s="6">
        <f>G173*1.15%</f>
        <v>207</v>
      </c>
      <c r="O173" s="5">
        <v>7185.97</v>
      </c>
      <c r="P173" s="6">
        <f>H173+I173+J173+K173+O173</f>
        <v>8274.77</v>
      </c>
      <c r="Q173" s="6">
        <f>G173-P173</f>
        <v>9725.23</v>
      </c>
    </row>
    <row r="174" spans="2:17" s="27" customFormat="1" x14ac:dyDescent="0.2">
      <c r="B174" s="26" t="s">
        <v>449</v>
      </c>
      <c r="C174" s="26" t="s">
        <v>65</v>
      </c>
      <c r="D174" s="26" t="s">
        <v>57</v>
      </c>
      <c r="E174" s="26" t="s">
        <v>18</v>
      </c>
      <c r="F174" s="26" t="s">
        <v>19</v>
      </c>
      <c r="G174" s="5">
        <v>23000</v>
      </c>
      <c r="H174" s="5">
        <v>0</v>
      </c>
      <c r="I174" s="5">
        <v>25</v>
      </c>
      <c r="J174" s="5">
        <f>IF(G174&lt;=$I$385*$J$385,G174*$F$392,($I$385*$J$385)*$F$392)</f>
        <v>660.1</v>
      </c>
      <c r="K174" s="6">
        <f>IF(G174&lt;=$I$386*$J$386,G174*$F$393,($I$386*$J$386)*$F$393)</f>
        <v>699.2</v>
      </c>
      <c r="L174" s="6">
        <f>G174*7.09%</f>
        <v>1630.7</v>
      </c>
      <c r="M174" s="5">
        <f>G174*7.1%</f>
        <v>1632.9999999999998</v>
      </c>
      <c r="N174" s="6">
        <f>G174*1.15%</f>
        <v>264.5</v>
      </c>
      <c r="O174" s="5">
        <v>7092.41</v>
      </c>
      <c r="P174" s="6">
        <f>H174+I174+J174+K174+O174</f>
        <v>8476.7099999999991</v>
      </c>
      <c r="Q174" s="6">
        <f>G174-P174</f>
        <v>14523.29</v>
      </c>
    </row>
    <row r="175" spans="2:17" s="27" customFormat="1" x14ac:dyDescent="0.2">
      <c r="B175" s="25" t="s">
        <v>99</v>
      </c>
      <c r="C175" s="26" t="s">
        <v>65</v>
      </c>
      <c r="D175" s="26" t="s">
        <v>465</v>
      </c>
      <c r="E175" s="26" t="s">
        <v>18</v>
      </c>
      <c r="F175" s="26" t="s">
        <v>22</v>
      </c>
      <c r="G175" s="5">
        <v>65000</v>
      </c>
      <c r="H175" s="5">
        <v>4427.55</v>
      </c>
      <c r="I175" s="12">
        <v>25</v>
      </c>
      <c r="J175" s="12">
        <f>IF(G175&lt;=$I$385*$J$385,G175*$F$392,($I$385*$J$385)*$F$392)</f>
        <v>1865.5</v>
      </c>
      <c r="K175" s="13">
        <f>IF(G175&lt;=$I$386*$J$386,G175*$F$393,($I$386*$J$386)*$F$393)</f>
        <v>1976</v>
      </c>
      <c r="L175" s="13">
        <f>G175*7.09%</f>
        <v>4608.5</v>
      </c>
      <c r="M175" s="12">
        <f>G175*7.1%</f>
        <v>4615</v>
      </c>
      <c r="N175" s="13">
        <f>G175*1.15%</f>
        <v>747.5</v>
      </c>
      <c r="O175" s="12">
        <v>10645.88</v>
      </c>
      <c r="P175" s="13">
        <f>H175+I175+J175+K175+O175</f>
        <v>18939.93</v>
      </c>
      <c r="Q175" s="13">
        <f>G175-P175</f>
        <v>46060.07</v>
      </c>
    </row>
    <row r="176" spans="2:17" s="27" customFormat="1" x14ac:dyDescent="0.2">
      <c r="B176" s="28"/>
      <c r="C176" s="28"/>
      <c r="D176" s="28"/>
      <c r="E176" s="28"/>
      <c r="F176" s="28"/>
      <c r="G176" s="7"/>
      <c r="H176" s="8"/>
      <c r="I176" s="18"/>
      <c r="J176" s="18"/>
      <c r="K176" s="17"/>
      <c r="L176" s="17"/>
      <c r="M176" s="18"/>
      <c r="N176" s="17"/>
      <c r="O176" s="18"/>
      <c r="P176" s="17"/>
      <c r="Q176" s="17"/>
    </row>
    <row r="177" spans="2:17" s="27" customFormat="1" x14ac:dyDescent="0.2">
      <c r="B177" s="26" t="s">
        <v>25</v>
      </c>
      <c r="C177" s="26" t="s">
        <v>26</v>
      </c>
      <c r="D177" s="26" t="s">
        <v>276</v>
      </c>
      <c r="E177" s="26" t="s">
        <v>18</v>
      </c>
      <c r="F177" s="26" t="s">
        <v>19</v>
      </c>
      <c r="G177" s="5">
        <v>45000</v>
      </c>
      <c r="H177" s="5">
        <v>1148.33</v>
      </c>
      <c r="I177" s="16">
        <v>25</v>
      </c>
      <c r="J177" s="16">
        <f>IF(G177&lt;=$I$385*$J$385,G177*$F$392,($I$385*$J$385)*$F$392)</f>
        <v>1291.5</v>
      </c>
      <c r="K177" s="11">
        <f>IF(G177&lt;=$I$386*$J$386,G177*$F$393,($I$386*$J$386)*$F$393)</f>
        <v>1368</v>
      </c>
      <c r="L177" s="11">
        <f>G177*7.09%</f>
        <v>3190.5</v>
      </c>
      <c r="M177" s="16">
        <f>G177*7.1%</f>
        <v>3194.9999999999995</v>
      </c>
      <c r="N177" s="11">
        <f>G177*1.15%</f>
        <v>517.5</v>
      </c>
      <c r="O177" s="16">
        <v>1100</v>
      </c>
      <c r="P177" s="11">
        <f>H177+I177+J177+K177+O177</f>
        <v>4932.83</v>
      </c>
      <c r="Q177" s="11">
        <f>G177-P177</f>
        <v>40067.17</v>
      </c>
    </row>
    <row r="178" spans="2:17" s="27" customFormat="1" x14ac:dyDescent="0.2">
      <c r="B178" s="26" t="s">
        <v>424</v>
      </c>
      <c r="C178" s="26" t="s">
        <v>26</v>
      </c>
      <c r="D178" s="26" t="s">
        <v>232</v>
      </c>
      <c r="E178" s="26" t="s">
        <v>18</v>
      </c>
      <c r="F178" s="26" t="s">
        <v>19</v>
      </c>
      <c r="G178" s="5">
        <v>20000</v>
      </c>
      <c r="H178" s="5">
        <v>0</v>
      </c>
      <c r="I178" s="5">
        <v>25</v>
      </c>
      <c r="J178" s="5">
        <f>IF(G178&lt;=$I$385*$J$385,G178*$F$392,($I$385*$J$385)*$F$392)</f>
        <v>574</v>
      </c>
      <c r="K178" s="6">
        <f>IF(G178&lt;=$I$386*$J$386,G178*$F$393,($I$386*$J$386)*$F$393)</f>
        <v>608</v>
      </c>
      <c r="L178" s="6">
        <f>G178*7.09%</f>
        <v>1418</v>
      </c>
      <c r="M178" s="5">
        <f>G178*7.1%</f>
        <v>1419.9999999999998</v>
      </c>
      <c r="N178" s="6">
        <f>G178*1.15%</f>
        <v>230</v>
      </c>
      <c r="O178" s="5">
        <v>5328.35</v>
      </c>
      <c r="P178" s="6">
        <f>H178+I178+J178+K178+O178</f>
        <v>6535.35</v>
      </c>
      <c r="Q178" s="6">
        <f>G178-P178</f>
        <v>13464.65</v>
      </c>
    </row>
    <row r="179" spans="2:17" s="27" customFormat="1" x14ac:dyDescent="0.2">
      <c r="B179" s="26" t="s">
        <v>399</v>
      </c>
      <c r="C179" s="26" t="s">
        <v>26</v>
      </c>
      <c r="D179" s="26" t="s">
        <v>52</v>
      </c>
      <c r="E179" s="26" t="s">
        <v>18</v>
      </c>
      <c r="F179" s="26" t="s">
        <v>22</v>
      </c>
      <c r="G179" s="5">
        <v>18000</v>
      </c>
      <c r="H179" s="5">
        <v>0</v>
      </c>
      <c r="I179" s="5">
        <v>25</v>
      </c>
      <c r="J179" s="5">
        <f>IF(G179&lt;=$I$385*$J$385,G179*$F$392,($I$385*$J$385)*$F$392)</f>
        <v>516.6</v>
      </c>
      <c r="K179" s="6">
        <f>IF(G179&lt;=$I$386*$J$386,G179*$F$393,($I$386*$J$386)*$F$393)</f>
        <v>547.20000000000005</v>
      </c>
      <c r="L179" s="6">
        <f>G179*7.09%</f>
        <v>1276.2</v>
      </c>
      <c r="M179" s="5">
        <f>G179*7.1%</f>
        <v>1277.9999999999998</v>
      </c>
      <c r="N179" s="6">
        <f>G179*1.15%</f>
        <v>207</v>
      </c>
      <c r="O179" s="5">
        <v>2380</v>
      </c>
      <c r="P179" s="6">
        <f>H179+I179+J179+K179+O179</f>
        <v>3468.8</v>
      </c>
      <c r="Q179" s="6">
        <f>G179-P179</f>
        <v>14531.2</v>
      </c>
    </row>
    <row r="180" spans="2:17" s="27" customFormat="1" x14ac:dyDescent="0.2">
      <c r="B180" s="25" t="s">
        <v>441</v>
      </c>
      <c r="C180" s="26" t="s">
        <v>26</v>
      </c>
      <c r="D180" s="26" t="s">
        <v>57</v>
      </c>
      <c r="E180" s="26" t="s">
        <v>18</v>
      </c>
      <c r="F180" s="26" t="s">
        <v>19</v>
      </c>
      <c r="G180" s="5">
        <v>25000</v>
      </c>
      <c r="H180" s="5">
        <v>0</v>
      </c>
      <c r="I180" s="5">
        <v>25</v>
      </c>
      <c r="J180" s="5">
        <f>IF(G180&lt;=$I$385*$J$385,G180*$F$392,($I$385*$J$385)*$F$392)</f>
        <v>717.5</v>
      </c>
      <c r="K180" s="6">
        <f>IF(G180&lt;=$I$386*$J$386,G180*$F$393,($I$386*$J$386)*$F$393)</f>
        <v>760</v>
      </c>
      <c r="L180" s="6">
        <f>G180*7.09%</f>
        <v>1772.5000000000002</v>
      </c>
      <c r="M180" s="5">
        <f>G180*7.1%</f>
        <v>1774.9999999999998</v>
      </c>
      <c r="N180" s="6">
        <f>G180*1.15%</f>
        <v>287.5</v>
      </c>
      <c r="O180" s="5">
        <v>8396.67</v>
      </c>
      <c r="P180" s="6">
        <f>H180+I180+J180+K180+O180</f>
        <v>9899.17</v>
      </c>
      <c r="Q180" s="6">
        <f>G180-P180</f>
        <v>15100.83</v>
      </c>
    </row>
    <row r="181" spans="2:17" s="27" customFormat="1" x14ac:dyDescent="0.2">
      <c r="B181" s="28"/>
      <c r="C181" s="28"/>
      <c r="D181" s="28"/>
      <c r="E181" s="28"/>
      <c r="F181" s="28"/>
      <c r="G181" s="7"/>
      <c r="H181" s="8"/>
      <c r="I181" s="18"/>
      <c r="J181" s="18"/>
      <c r="K181" s="17"/>
      <c r="L181" s="17"/>
      <c r="M181" s="18"/>
      <c r="N181" s="17"/>
      <c r="O181" s="18"/>
      <c r="P181" s="17"/>
      <c r="Q181" s="17"/>
    </row>
    <row r="182" spans="2:17" s="27" customFormat="1" x14ac:dyDescent="0.2">
      <c r="B182" s="37" t="s">
        <v>425</v>
      </c>
      <c r="C182" s="33" t="s">
        <v>68</v>
      </c>
      <c r="D182" s="33" t="s">
        <v>178</v>
      </c>
      <c r="E182" s="33" t="s">
        <v>18</v>
      </c>
      <c r="F182" s="33" t="s">
        <v>19</v>
      </c>
      <c r="G182" s="12">
        <v>65000</v>
      </c>
      <c r="H182" s="12">
        <v>4427.55</v>
      </c>
      <c r="I182" s="21">
        <v>25</v>
      </c>
      <c r="J182" s="16">
        <f t="shared" ref="J182:J187" si="73">IF(G182&lt;=$I$385*$J$385,G182*$F$392,($I$385*$J$385)*$F$392)</f>
        <v>1865.5</v>
      </c>
      <c r="K182" s="11">
        <f t="shared" ref="K182:K187" si="74">IF(G182&lt;=$I$386*$J$386,G182*$F$393,($I$386*$J$386)*$F$393)</f>
        <v>1976</v>
      </c>
      <c r="L182" s="11">
        <f t="shared" ref="L182:L187" si="75">G182*7.09%</f>
        <v>4608.5</v>
      </c>
      <c r="M182" s="16">
        <f t="shared" ref="M182:M187" si="76">G182*7.1%</f>
        <v>4615</v>
      </c>
      <c r="N182" s="11">
        <f t="shared" ref="N182:N187" si="77">G182*1.15%</f>
        <v>747.5</v>
      </c>
      <c r="O182" s="21">
        <v>9267.7099999999991</v>
      </c>
      <c r="P182" s="11">
        <f t="shared" ref="P182:P187" si="78">H182+I182+J182+K182+O182</f>
        <v>17561.759999999998</v>
      </c>
      <c r="Q182" s="22">
        <f t="shared" ref="Q182:Q187" si="79">G182-P182</f>
        <v>47438.240000000005</v>
      </c>
    </row>
    <row r="183" spans="2:17" s="27" customFormat="1" x14ac:dyDescent="0.2">
      <c r="B183" s="25" t="s">
        <v>389</v>
      </c>
      <c r="C183" s="33" t="s">
        <v>68</v>
      </c>
      <c r="D183" s="26" t="s">
        <v>469</v>
      </c>
      <c r="E183" s="26" t="s">
        <v>18</v>
      </c>
      <c r="F183" s="26" t="s">
        <v>19</v>
      </c>
      <c r="G183" s="5">
        <v>33000</v>
      </c>
      <c r="H183" s="5">
        <v>0</v>
      </c>
      <c r="I183" s="5">
        <v>25</v>
      </c>
      <c r="J183" s="5">
        <f t="shared" si="73"/>
        <v>947.1</v>
      </c>
      <c r="K183" s="6">
        <f t="shared" si="74"/>
        <v>1003.2</v>
      </c>
      <c r="L183" s="6">
        <f t="shared" si="75"/>
        <v>2339.7000000000003</v>
      </c>
      <c r="M183" s="5">
        <f t="shared" si="76"/>
        <v>2343</v>
      </c>
      <c r="N183" s="6">
        <f t="shared" si="77"/>
        <v>379.5</v>
      </c>
      <c r="O183" s="5">
        <v>13407.04</v>
      </c>
      <c r="P183" s="6">
        <f t="shared" si="78"/>
        <v>15382.34</v>
      </c>
      <c r="Q183" s="6">
        <f t="shared" si="79"/>
        <v>17617.66</v>
      </c>
    </row>
    <row r="184" spans="2:17" s="27" customFormat="1" x14ac:dyDescent="0.2">
      <c r="B184" s="26" t="s">
        <v>443</v>
      </c>
      <c r="C184" s="26" t="s">
        <v>68</v>
      </c>
      <c r="D184" s="26" t="s">
        <v>228</v>
      </c>
      <c r="E184" s="26" t="s">
        <v>18</v>
      </c>
      <c r="F184" s="26" t="s">
        <v>19</v>
      </c>
      <c r="G184" s="5">
        <v>22000</v>
      </c>
      <c r="H184" s="5">
        <v>0</v>
      </c>
      <c r="I184" s="5">
        <v>25</v>
      </c>
      <c r="J184" s="5">
        <f t="shared" si="73"/>
        <v>631.4</v>
      </c>
      <c r="K184" s="6">
        <f t="shared" si="74"/>
        <v>668.8</v>
      </c>
      <c r="L184" s="6">
        <f t="shared" si="75"/>
        <v>1559.8000000000002</v>
      </c>
      <c r="M184" s="5">
        <f t="shared" si="76"/>
        <v>1561.9999999999998</v>
      </c>
      <c r="N184" s="6">
        <f t="shared" si="77"/>
        <v>253</v>
      </c>
      <c r="O184" s="5">
        <v>8050.5</v>
      </c>
      <c r="P184" s="6">
        <f t="shared" si="78"/>
        <v>9375.7000000000007</v>
      </c>
      <c r="Q184" s="6">
        <f t="shared" si="79"/>
        <v>12624.3</v>
      </c>
    </row>
    <row r="185" spans="2:17" s="27" customFormat="1" x14ac:dyDescent="0.2">
      <c r="B185" s="25" t="s">
        <v>450</v>
      </c>
      <c r="C185" s="26" t="s">
        <v>68</v>
      </c>
      <c r="D185" s="26" t="s">
        <v>469</v>
      </c>
      <c r="E185" s="26" t="s">
        <v>18</v>
      </c>
      <c r="F185" s="26" t="s">
        <v>19</v>
      </c>
      <c r="G185" s="5">
        <v>39000</v>
      </c>
      <c r="H185" s="5">
        <v>301.52</v>
      </c>
      <c r="I185" s="5">
        <v>25</v>
      </c>
      <c r="J185" s="5">
        <f t="shared" si="73"/>
        <v>1119.3</v>
      </c>
      <c r="K185" s="6">
        <f t="shared" si="74"/>
        <v>1185.5999999999999</v>
      </c>
      <c r="L185" s="6">
        <f t="shared" si="75"/>
        <v>2765.1000000000004</v>
      </c>
      <c r="M185" s="5">
        <f t="shared" si="76"/>
        <v>2768.9999999999995</v>
      </c>
      <c r="N185" s="6">
        <f t="shared" si="77"/>
        <v>448.5</v>
      </c>
      <c r="O185" s="5">
        <v>100</v>
      </c>
      <c r="P185" s="6">
        <f t="shared" si="78"/>
        <v>2731.42</v>
      </c>
      <c r="Q185" s="6">
        <f t="shared" si="79"/>
        <v>36268.58</v>
      </c>
    </row>
    <row r="186" spans="2:17" s="27" customFormat="1" x14ac:dyDescent="0.2">
      <c r="B186" s="25" t="s">
        <v>493</v>
      </c>
      <c r="C186" s="26" t="s">
        <v>68</v>
      </c>
      <c r="D186" s="26" t="s">
        <v>228</v>
      </c>
      <c r="E186" s="26" t="s">
        <v>18</v>
      </c>
      <c r="F186" s="26" t="s">
        <v>19</v>
      </c>
      <c r="G186" s="5">
        <v>21000</v>
      </c>
      <c r="H186" s="5">
        <v>0</v>
      </c>
      <c r="I186" s="5">
        <v>25</v>
      </c>
      <c r="J186" s="5">
        <f t="shared" si="73"/>
        <v>602.70000000000005</v>
      </c>
      <c r="K186" s="6">
        <f t="shared" si="74"/>
        <v>638.4</v>
      </c>
      <c r="L186" s="6">
        <f t="shared" si="75"/>
        <v>1488.9</v>
      </c>
      <c r="M186" s="5">
        <f t="shared" si="76"/>
        <v>1490.9999999999998</v>
      </c>
      <c r="N186" s="6">
        <f t="shared" si="77"/>
        <v>241.5</v>
      </c>
      <c r="O186" s="5">
        <v>3315.46</v>
      </c>
      <c r="P186" s="6">
        <f t="shared" si="78"/>
        <v>4581.5599999999995</v>
      </c>
      <c r="Q186" s="6">
        <f t="shared" si="79"/>
        <v>16418.440000000002</v>
      </c>
    </row>
    <row r="187" spans="2:17" s="27" customFormat="1" x14ac:dyDescent="0.2">
      <c r="B187" s="25" t="s">
        <v>494</v>
      </c>
      <c r="C187" s="26" t="s">
        <v>68</v>
      </c>
      <c r="D187" s="26" t="s">
        <v>495</v>
      </c>
      <c r="E187" s="26" t="s">
        <v>18</v>
      </c>
      <c r="F187" s="26" t="s">
        <v>22</v>
      </c>
      <c r="G187" s="5">
        <v>23000</v>
      </c>
      <c r="H187" s="5">
        <v>0</v>
      </c>
      <c r="I187" s="12">
        <v>25</v>
      </c>
      <c r="J187" s="12">
        <f t="shared" si="73"/>
        <v>660.1</v>
      </c>
      <c r="K187" s="13">
        <f t="shared" si="74"/>
        <v>699.2</v>
      </c>
      <c r="L187" s="13">
        <f t="shared" si="75"/>
        <v>1630.7</v>
      </c>
      <c r="M187" s="12">
        <f t="shared" si="76"/>
        <v>1632.9999999999998</v>
      </c>
      <c r="N187" s="13">
        <f t="shared" si="77"/>
        <v>264.5</v>
      </c>
      <c r="O187" s="12">
        <v>9967.23</v>
      </c>
      <c r="P187" s="13">
        <f t="shared" si="78"/>
        <v>11351.529999999999</v>
      </c>
      <c r="Q187" s="13">
        <f t="shared" si="79"/>
        <v>11648.470000000001</v>
      </c>
    </row>
    <row r="188" spans="2:17" s="27" customFormat="1" x14ac:dyDescent="0.2">
      <c r="B188" s="38"/>
      <c r="C188" s="28"/>
      <c r="D188" s="28"/>
      <c r="E188" s="28"/>
      <c r="F188" s="28"/>
      <c r="G188" s="8"/>
      <c r="H188" s="8"/>
      <c r="I188" s="18"/>
      <c r="J188" s="18"/>
      <c r="K188" s="17"/>
      <c r="L188" s="17"/>
      <c r="M188" s="18"/>
      <c r="N188" s="17"/>
      <c r="O188" s="18"/>
      <c r="P188" s="17"/>
      <c r="Q188" s="17"/>
    </row>
    <row r="189" spans="2:17" s="27" customFormat="1" x14ac:dyDescent="0.2">
      <c r="B189" s="26" t="s">
        <v>190</v>
      </c>
      <c r="C189" s="26" t="s">
        <v>51</v>
      </c>
      <c r="D189" s="26" t="s">
        <v>191</v>
      </c>
      <c r="E189" s="26" t="s">
        <v>18</v>
      </c>
      <c r="F189" s="26" t="s">
        <v>19</v>
      </c>
      <c r="G189" s="5">
        <v>65000</v>
      </c>
      <c r="H189" s="5">
        <v>4427.55</v>
      </c>
      <c r="I189" s="16">
        <v>25</v>
      </c>
      <c r="J189" s="16">
        <f t="shared" ref="J189:J194" si="80">IF(G189&lt;=$I$385*$J$385,G189*$F$392,($I$385*$J$385)*$F$392)</f>
        <v>1865.5</v>
      </c>
      <c r="K189" s="11">
        <f t="shared" ref="K189:K194" si="81">IF(G189&lt;=$I$386*$J$386,G189*$F$393,($I$386*$J$386)*$F$393)</f>
        <v>1976</v>
      </c>
      <c r="L189" s="11">
        <f t="shared" ref="L189:L194" si="82">G189*7.09%</f>
        <v>4608.5</v>
      </c>
      <c r="M189" s="16">
        <f t="shared" ref="M189:M194" si="83">G189*7.1%</f>
        <v>4615</v>
      </c>
      <c r="N189" s="11">
        <f t="shared" ref="N189:N194" si="84">G189*1.15%</f>
        <v>747.5</v>
      </c>
      <c r="O189" s="16">
        <v>19852</v>
      </c>
      <c r="P189" s="11">
        <f t="shared" ref="P189:P194" si="85">H189+I189+J189+K189+O189</f>
        <v>28146.05</v>
      </c>
      <c r="Q189" s="11">
        <f t="shared" ref="Q189:Q194" si="86">G189-P189</f>
        <v>36853.949999999997</v>
      </c>
    </row>
    <row r="190" spans="2:17" s="27" customFormat="1" x14ac:dyDescent="0.2">
      <c r="B190" s="29" t="s">
        <v>259</v>
      </c>
      <c r="C190" s="26" t="s">
        <v>51</v>
      </c>
      <c r="D190" s="26" t="s">
        <v>52</v>
      </c>
      <c r="E190" s="26" t="s">
        <v>18</v>
      </c>
      <c r="F190" s="26" t="s">
        <v>22</v>
      </c>
      <c r="G190" s="5">
        <v>35000</v>
      </c>
      <c r="H190" s="5">
        <v>0</v>
      </c>
      <c r="I190" s="5">
        <v>25</v>
      </c>
      <c r="J190" s="5">
        <f t="shared" si="80"/>
        <v>1004.5</v>
      </c>
      <c r="K190" s="6">
        <f t="shared" si="81"/>
        <v>1064</v>
      </c>
      <c r="L190" s="6">
        <f t="shared" si="82"/>
        <v>2481.5</v>
      </c>
      <c r="M190" s="5">
        <f t="shared" si="83"/>
        <v>2485</v>
      </c>
      <c r="N190" s="6">
        <f t="shared" si="84"/>
        <v>402.5</v>
      </c>
      <c r="O190" s="5">
        <v>2000</v>
      </c>
      <c r="P190" s="6">
        <f t="shared" si="85"/>
        <v>4093.5</v>
      </c>
      <c r="Q190" s="6">
        <f t="shared" si="86"/>
        <v>30906.5</v>
      </c>
    </row>
    <row r="191" spans="2:17" s="27" customFormat="1" x14ac:dyDescent="0.2">
      <c r="B191" s="25" t="s">
        <v>498</v>
      </c>
      <c r="C191" s="26" t="s">
        <v>51</v>
      </c>
      <c r="D191" s="26" t="s">
        <v>137</v>
      </c>
      <c r="E191" s="26" t="s">
        <v>18</v>
      </c>
      <c r="F191" s="26" t="s">
        <v>19</v>
      </c>
      <c r="G191" s="5">
        <v>25000</v>
      </c>
      <c r="H191" s="5">
        <v>0</v>
      </c>
      <c r="I191" s="5">
        <v>25</v>
      </c>
      <c r="J191" s="5">
        <f t="shared" si="80"/>
        <v>717.5</v>
      </c>
      <c r="K191" s="6">
        <f t="shared" si="81"/>
        <v>760</v>
      </c>
      <c r="L191" s="6">
        <f t="shared" si="82"/>
        <v>1772.5000000000002</v>
      </c>
      <c r="M191" s="5">
        <f t="shared" si="83"/>
        <v>1774.9999999999998</v>
      </c>
      <c r="N191" s="6">
        <f t="shared" si="84"/>
        <v>287.5</v>
      </c>
      <c r="O191" s="5">
        <v>500</v>
      </c>
      <c r="P191" s="6">
        <f t="shared" si="85"/>
        <v>2002.5</v>
      </c>
      <c r="Q191" s="6">
        <f t="shared" si="86"/>
        <v>22997.5</v>
      </c>
    </row>
    <row r="192" spans="2:17" s="27" customFormat="1" x14ac:dyDescent="0.2">
      <c r="B192" s="29" t="s">
        <v>247</v>
      </c>
      <c r="C192" s="26" t="s">
        <v>51</v>
      </c>
      <c r="D192" s="26" t="s">
        <v>228</v>
      </c>
      <c r="E192" s="29" t="s">
        <v>18</v>
      </c>
      <c r="F192" s="29" t="s">
        <v>19</v>
      </c>
      <c r="G192" s="10">
        <v>25000</v>
      </c>
      <c r="H192" s="5">
        <v>0</v>
      </c>
      <c r="I192" s="5">
        <v>25</v>
      </c>
      <c r="J192" s="5">
        <f t="shared" si="80"/>
        <v>717.5</v>
      </c>
      <c r="K192" s="6">
        <f t="shared" si="81"/>
        <v>760</v>
      </c>
      <c r="L192" s="6">
        <f t="shared" si="82"/>
        <v>1772.5000000000002</v>
      </c>
      <c r="M192" s="5">
        <f t="shared" si="83"/>
        <v>1774.9999999999998</v>
      </c>
      <c r="N192" s="6">
        <f t="shared" si="84"/>
        <v>287.5</v>
      </c>
      <c r="O192" s="6">
        <v>3250.4</v>
      </c>
      <c r="P192" s="6">
        <f t="shared" si="85"/>
        <v>4752.8999999999996</v>
      </c>
      <c r="Q192" s="6">
        <f t="shared" si="86"/>
        <v>20247.099999999999</v>
      </c>
    </row>
    <row r="193" spans="2:17" s="27" customFormat="1" x14ac:dyDescent="0.2">
      <c r="B193" s="29" t="s">
        <v>567</v>
      </c>
      <c r="C193" s="26" t="s">
        <v>51</v>
      </c>
      <c r="D193" s="26" t="s">
        <v>228</v>
      </c>
      <c r="E193" s="29" t="s">
        <v>18</v>
      </c>
      <c r="F193" s="29" t="s">
        <v>22</v>
      </c>
      <c r="G193" s="10">
        <v>20000</v>
      </c>
      <c r="H193" s="5">
        <v>0</v>
      </c>
      <c r="I193" s="12">
        <v>25</v>
      </c>
      <c r="J193" s="12">
        <f t="shared" si="80"/>
        <v>574</v>
      </c>
      <c r="K193" s="13">
        <f t="shared" si="81"/>
        <v>608</v>
      </c>
      <c r="L193" s="13">
        <f t="shared" si="82"/>
        <v>1418</v>
      </c>
      <c r="M193" s="12">
        <f t="shared" si="83"/>
        <v>1419.9999999999998</v>
      </c>
      <c r="N193" s="13">
        <f t="shared" si="84"/>
        <v>230</v>
      </c>
      <c r="O193" s="13">
        <v>0</v>
      </c>
      <c r="P193" s="13">
        <f t="shared" si="85"/>
        <v>1207</v>
      </c>
      <c r="Q193" s="13">
        <f t="shared" si="86"/>
        <v>18793</v>
      </c>
    </row>
    <row r="194" spans="2:17" s="27" customFormat="1" x14ac:dyDescent="0.2">
      <c r="B194" s="29" t="s">
        <v>508</v>
      </c>
      <c r="C194" s="26" t="s">
        <v>51</v>
      </c>
      <c r="D194" s="26" t="s">
        <v>520</v>
      </c>
      <c r="E194" s="29" t="s">
        <v>18</v>
      </c>
      <c r="F194" s="29" t="s">
        <v>19</v>
      </c>
      <c r="G194" s="10">
        <v>25000</v>
      </c>
      <c r="H194" s="5">
        <v>0</v>
      </c>
      <c r="I194" s="12">
        <v>25</v>
      </c>
      <c r="J194" s="12">
        <f t="shared" si="80"/>
        <v>717.5</v>
      </c>
      <c r="K194" s="13">
        <f t="shared" si="81"/>
        <v>760</v>
      </c>
      <c r="L194" s="13">
        <f t="shared" si="82"/>
        <v>1772.5000000000002</v>
      </c>
      <c r="M194" s="12">
        <f t="shared" si="83"/>
        <v>1774.9999999999998</v>
      </c>
      <c r="N194" s="13">
        <f t="shared" si="84"/>
        <v>287.5</v>
      </c>
      <c r="O194" s="13">
        <v>8917.6</v>
      </c>
      <c r="P194" s="13">
        <f t="shared" si="85"/>
        <v>10420.1</v>
      </c>
      <c r="Q194" s="13">
        <f t="shared" si="86"/>
        <v>14579.9</v>
      </c>
    </row>
    <row r="195" spans="2:17" s="27" customFormat="1" x14ac:dyDescent="0.2">
      <c r="B195" s="28"/>
      <c r="C195" s="28"/>
      <c r="D195" s="28"/>
      <c r="E195" s="28"/>
      <c r="F195" s="28"/>
      <c r="G195" s="8"/>
      <c r="H195" s="8"/>
      <c r="I195" s="18"/>
      <c r="J195" s="18"/>
      <c r="K195" s="17"/>
      <c r="L195" s="17"/>
      <c r="M195" s="18"/>
      <c r="N195" s="17"/>
      <c r="O195" s="17"/>
      <c r="P195" s="17"/>
      <c r="Q195" s="17"/>
    </row>
    <row r="196" spans="2:17" s="27" customFormat="1" x14ac:dyDescent="0.2">
      <c r="B196" s="25" t="s">
        <v>401</v>
      </c>
      <c r="C196" s="26" t="s">
        <v>104</v>
      </c>
      <c r="D196" s="26" t="s">
        <v>105</v>
      </c>
      <c r="E196" s="26" t="s">
        <v>18</v>
      </c>
      <c r="F196" s="26" t="s">
        <v>19</v>
      </c>
      <c r="G196" s="5">
        <v>15000</v>
      </c>
      <c r="H196" s="5">
        <v>0</v>
      </c>
      <c r="I196" s="5">
        <v>25</v>
      </c>
      <c r="J196" s="5">
        <f t="shared" ref="J196:J222" si="87">IF(G196&lt;=$I$385*$J$385,G196*$F$392,($I$385*$J$385)*$F$392)</f>
        <v>430.5</v>
      </c>
      <c r="K196" s="6">
        <f t="shared" ref="K196:K222" si="88">IF(G196&lt;=$I$386*$J$386,G196*$F$393,($I$386*$J$386)*$F$393)</f>
        <v>456</v>
      </c>
      <c r="L196" s="6">
        <f t="shared" ref="L196:L222" si="89">G196*7.09%</f>
        <v>1063.5</v>
      </c>
      <c r="M196" s="5">
        <f t="shared" ref="M196:M222" si="90">G196*7.1%</f>
        <v>1065</v>
      </c>
      <c r="N196" s="6">
        <f t="shared" ref="N196:N222" si="91">G196*1.15%</f>
        <v>172.5</v>
      </c>
      <c r="O196" s="5">
        <v>1815.46</v>
      </c>
      <c r="P196" s="6">
        <f t="shared" ref="P196:P222" si="92">H196+I196+J196+K196+O196</f>
        <v>2726.96</v>
      </c>
      <c r="Q196" s="6">
        <f t="shared" ref="Q196:Q222" si="93">G196-P196</f>
        <v>12273.04</v>
      </c>
    </row>
    <row r="197" spans="2:17" s="27" customFormat="1" x14ac:dyDescent="0.2">
      <c r="B197" s="26" t="s">
        <v>451</v>
      </c>
      <c r="C197" s="26" t="s">
        <v>194</v>
      </c>
      <c r="D197" s="26" t="s">
        <v>195</v>
      </c>
      <c r="E197" s="26" t="s">
        <v>18</v>
      </c>
      <c r="F197" s="26" t="s">
        <v>22</v>
      </c>
      <c r="G197" s="5">
        <v>15000</v>
      </c>
      <c r="H197" s="5">
        <v>0</v>
      </c>
      <c r="I197" s="5">
        <v>25</v>
      </c>
      <c r="J197" s="5">
        <f t="shared" si="87"/>
        <v>430.5</v>
      </c>
      <c r="K197" s="6">
        <f t="shared" si="88"/>
        <v>456</v>
      </c>
      <c r="L197" s="6">
        <f t="shared" si="89"/>
        <v>1063.5</v>
      </c>
      <c r="M197" s="5">
        <f t="shared" si="90"/>
        <v>1065</v>
      </c>
      <c r="N197" s="6">
        <f t="shared" si="91"/>
        <v>172.5</v>
      </c>
      <c r="O197" s="5">
        <v>100</v>
      </c>
      <c r="P197" s="6">
        <f t="shared" si="92"/>
        <v>1011.5</v>
      </c>
      <c r="Q197" s="6">
        <f t="shared" si="93"/>
        <v>13988.5</v>
      </c>
    </row>
    <row r="198" spans="2:17" s="27" customFormat="1" x14ac:dyDescent="0.2">
      <c r="B198" s="26" t="s">
        <v>203</v>
      </c>
      <c r="C198" s="26" t="s">
        <v>204</v>
      </c>
      <c r="D198" s="26" t="s">
        <v>205</v>
      </c>
      <c r="E198" s="26" t="s">
        <v>18</v>
      </c>
      <c r="F198" s="26" t="s">
        <v>19</v>
      </c>
      <c r="G198" s="5">
        <v>15000</v>
      </c>
      <c r="H198" s="5">
        <v>0</v>
      </c>
      <c r="I198" s="5">
        <v>25</v>
      </c>
      <c r="J198" s="5">
        <f t="shared" si="87"/>
        <v>430.5</v>
      </c>
      <c r="K198" s="6">
        <f t="shared" si="88"/>
        <v>456</v>
      </c>
      <c r="L198" s="6">
        <f t="shared" si="89"/>
        <v>1063.5</v>
      </c>
      <c r="M198" s="5">
        <f t="shared" si="90"/>
        <v>1065</v>
      </c>
      <c r="N198" s="6">
        <f t="shared" si="91"/>
        <v>172.5</v>
      </c>
      <c r="O198" s="5">
        <v>100</v>
      </c>
      <c r="P198" s="6">
        <f t="shared" si="92"/>
        <v>1011.5</v>
      </c>
      <c r="Q198" s="6">
        <f t="shared" si="93"/>
        <v>13988.5</v>
      </c>
    </row>
    <row r="199" spans="2:17" s="27" customFormat="1" x14ac:dyDescent="0.2">
      <c r="B199" s="29" t="s">
        <v>264</v>
      </c>
      <c r="C199" s="26" t="s">
        <v>266</v>
      </c>
      <c r="D199" s="29" t="s">
        <v>265</v>
      </c>
      <c r="E199" s="29" t="s">
        <v>18</v>
      </c>
      <c r="F199" s="29" t="s">
        <v>236</v>
      </c>
      <c r="G199" s="5">
        <v>15000</v>
      </c>
      <c r="H199" s="5">
        <v>0</v>
      </c>
      <c r="I199" s="5">
        <v>25</v>
      </c>
      <c r="J199" s="5">
        <f t="shared" si="87"/>
        <v>430.5</v>
      </c>
      <c r="K199" s="6">
        <f t="shared" si="88"/>
        <v>456</v>
      </c>
      <c r="L199" s="6">
        <f t="shared" si="89"/>
        <v>1063.5</v>
      </c>
      <c r="M199" s="5">
        <f t="shared" si="90"/>
        <v>1065</v>
      </c>
      <c r="N199" s="6">
        <f t="shared" si="91"/>
        <v>172.5</v>
      </c>
      <c r="O199" s="5">
        <v>0</v>
      </c>
      <c r="P199" s="6">
        <f t="shared" si="92"/>
        <v>911.5</v>
      </c>
      <c r="Q199" s="6">
        <f t="shared" si="93"/>
        <v>14088.5</v>
      </c>
    </row>
    <row r="200" spans="2:17" s="27" customFormat="1" x14ac:dyDescent="0.2">
      <c r="B200" s="25" t="s">
        <v>106</v>
      </c>
      <c r="C200" s="26" t="s">
        <v>107</v>
      </c>
      <c r="D200" s="26" t="s">
        <v>108</v>
      </c>
      <c r="E200" s="26" t="s">
        <v>18</v>
      </c>
      <c r="F200" s="26" t="s">
        <v>19</v>
      </c>
      <c r="G200" s="5">
        <v>15000</v>
      </c>
      <c r="H200" s="5">
        <v>0</v>
      </c>
      <c r="I200" s="5">
        <v>25</v>
      </c>
      <c r="J200" s="5">
        <f t="shared" si="87"/>
        <v>430.5</v>
      </c>
      <c r="K200" s="6">
        <f t="shared" si="88"/>
        <v>456</v>
      </c>
      <c r="L200" s="6">
        <f t="shared" si="89"/>
        <v>1063.5</v>
      </c>
      <c r="M200" s="5">
        <f t="shared" si="90"/>
        <v>1065</v>
      </c>
      <c r="N200" s="6">
        <f t="shared" si="91"/>
        <v>172.5</v>
      </c>
      <c r="O200" s="5">
        <v>600</v>
      </c>
      <c r="P200" s="6">
        <f t="shared" si="92"/>
        <v>1511.5</v>
      </c>
      <c r="Q200" s="6">
        <f t="shared" si="93"/>
        <v>13488.5</v>
      </c>
    </row>
    <row r="201" spans="2:17" s="27" customFormat="1" x14ac:dyDescent="0.2">
      <c r="B201" s="25" t="s">
        <v>446</v>
      </c>
      <c r="C201" s="26" t="s">
        <v>119</v>
      </c>
      <c r="D201" s="26" t="s">
        <v>392</v>
      </c>
      <c r="E201" s="26" t="s">
        <v>18</v>
      </c>
      <c r="F201" s="26" t="s">
        <v>19</v>
      </c>
      <c r="G201" s="5">
        <v>15000</v>
      </c>
      <c r="H201" s="5">
        <v>0</v>
      </c>
      <c r="I201" s="5">
        <v>25</v>
      </c>
      <c r="J201" s="5">
        <f t="shared" si="87"/>
        <v>430.5</v>
      </c>
      <c r="K201" s="6">
        <f t="shared" si="88"/>
        <v>456</v>
      </c>
      <c r="L201" s="6">
        <f t="shared" si="89"/>
        <v>1063.5</v>
      </c>
      <c r="M201" s="5">
        <f t="shared" si="90"/>
        <v>1065</v>
      </c>
      <c r="N201" s="6">
        <f t="shared" si="91"/>
        <v>172.5</v>
      </c>
      <c r="O201" s="5">
        <v>100</v>
      </c>
      <c r="P201" s="6">
        <f t="shared" si="92"/>
        <v>1011.5</v>
      </c>
      <c r="Q201" s="6">
        <f t="shared" si="93"/>
        <v>13988.5</v>
      </c>
    </row>
    <row r="202" spans="2:17" s="27" customFormat="1" x14ac:dyDescent="0.2">
      <c r="B202" s="25" t="s">
        <v>456</v>
      </c>
      <c r="C202" s="26" t="s">
        <v>278</v>
      </c>
      <c r="D202" s="26" t="s">
        <v>279</v>
      </c>
      <c r="E202" s="26" t="s">
        <v>18</v>
      </c>
      <c r="F202" s="26" t="s">
        <v>22</v>
      </c>
      <c r="G202" s="5">
        <v>15000</v>
      </c>
      <c r="H202" s="5">
        <v>0</v>
      </c>
      <c r="I202" s="5">
        <v>25</v>
      </c>
      <c r="J202" s="5">
        <f t="shared" si="87"/>
        <v>430.5</v>
      </c>
      <c r="K202" s="6">
        <f t="shared" si="88"/>
        <v>456</v>
      </c>
      <c r="L202" s="6">
        <f t="shared" si="89"/>
        <v>1063.5</v>
      </c>
      <c r="M202" s="5">
        <f t="shared" si="90"/>
        <v>1065</v>
      </c>
      <c r="N202" s="6">
        <f t="shared" si="91"/>
        <v>172.5</v>
      </c>
      <c r="O202" s="5">
        <v>100</v>
      </c>
      <c r="P202" s="6">
        <f t="shared" si="92"/>
        <v>1011.5</v>
      </c>
      <c r="Q202" s="6">
        <f t="shared" si="93"/>
        <v>13988.5</v>
      </c>
    </row>
    <row r="203" spans="2:17" s="27" customFormat="1" x14ac:dyDescent="0.2">
      <c r="B203" s="26" t="s">
        <v>431</v>
      </c>
      <c r="C203" s="26" t="s">
        <v>237</v>
      </c>
      <c r="D203" s="26" t="s">
        <v>245</v>
      </c>
      <c r="E203" s="26" t="s">
        <v>18</v>
      </c>
      <c r="F203" s="26" t="s">
        <v>22</v>
      </c>
      <c r="G203" s="5">
        <v>15000</v>
      </c>
      <c r="H203" s="5">
        <v>0</v>
      </c>
      <c r="I203" s="5">
        <v>25</v>
      </c>
      <c r="J203" s="5">
        <f t="shared" si="87"/>
        <v>430.5</v>
      </c>
      <c r="K203" s="6">
        <f t="shared" si="88"/>
        <v>456</v>
      </c>
      <c r="L203" s="6">
        <f t="shared" si="89"/>
        <v>1063.5</v>
      </c>
      <c r="M203" s="5">
        <f t="shared" si="90"/>
        <v>1065</v>
      </c>
      <c r="N203" s="6">
        <f t="shared" si="91"/>
        <v>172.5</v>
      </c>
      <c r="O203" s="5">
        <v>1000</v>
      </c>
      <c r="P203" s="6">
        <f t="shared" si="92"/>
        <v>1911.5</v>
      </c>
      <c r="Q203" s="6">
        <f t="shared" si="93"/>
        <v>13088.5</v>
      </c>
    </row>
    <row r="204" spans="2:17" s="27" customFormat="1" ht="24" x14ac:dyDescent="0.2">
      <c r="B204" s="25" t="s">
        <v>457</v>
      </c>
      <c r="C204" s="26" t="s">
        <v>114</v>
      </c>
      <c r="D204" s="26" t="s">
        <v>115</v>
      </c>
      <c r="E204" s="26" t="s">
        <v>18</v>
      </c>
      <c r="F204" s="26" t="s">
        <v>19</v>
      </c>
      <c r="G204" s="5">
        <v>15000</v>
      </c>
      <c r="H204" s="5">
        <v>0</v>
      </c>
      <c r="I204" s="5">
        <v>25</v>
      </c>
      <c r="J204" s="5">
        <f t="shared" si="87"/>
        <v>430.5</v>
      </c>
      <c r="K204" s="6">
        <f t="shared" si="88"/>
        <v>456</v>
      </c>
      <c r="L204" s="6">
        <f t="shared" si="89"/>
        <v>1063.5</v>
      </c>
      <c r="M204" s="5">
        <f t="shared" si="90"/>
        <v>1065</v>
      </c>
      <c r="N204" s="6">
        <f t="shared" si="91"/>
        <v>172.5</v>
      </c>
      <c r="O204" s="5">
        <v>100</v>
      </c>
      <c r="P204" s="6">
        <f t="shared" si="92"/>
        <v>1011.5</v>
      </c>
      <c r="Q204" s="6">
        <f t="shared" si="93"/>
        <v>13988.5</v>
      </c>
    </row>
    <row r="205" spans="2:17" s="27" customFormat="1" x14ac:dyDescent="0.2">
      <c r="B205" s="25" t="s">
        <v>448</v>
      </c>
      <c r="C205" s="26" t="s">
        <v>117</v>
      </c>
      <c r="D205" s="26" t="s">
        <v>118</v>
      </c>
      <c r="E205" s="26" t="s">
        <v>18</v>
      </c>
      <c r="F205" s="26" t="s">
        <v>22</v>
      </c>
      <c r="G205" s="5">
        <v>15000</v>
      </c>
      <c r="H205" s="5">
        <v>0</v>
      </c>
      <c r="I205" s="5">
        <v>25</v>
      </c>
      <c r="J205" s="5">
        <f t="shared" si="87"/>
        <v>430.5</v>
      </c>
      <c r="K205" s="6">
        <f t="shared" si="88"/>
        <v>456</v>
      </c>
      <c r="L205" s="6">
        <f t="shared" si="89"/>
        <v>1063.5</v>
      </c>
      <c r="M205" s="5">
        <f t="shared" si="90"/>
        <v>1065</v>
      </c>
      <c r="N205" s="6">
        <f t="shared" si="91"/>
        <v>172.5</v>
      </c>
      <c r="O205" s="5">
        <v>100</v>
      </c>
      <c r="P205" s="6">
        <f t="shared" si="92"/>
        <v>1011.5</v>
      </c>
      <c r="Q205" s="6">
        <f t="shared" si="93"/>
        <v>13988.5</v>
      </c>
    </row>
    <row r="206" spans="2:17" s="27" customFormat="1" x14ac:dyDescent="0.2">
      <c r="B206" s="26" t="s">
        <v>422</v>
      </c>
      <c r="C206" s="26" t="s">
        <v>192</v>
      </c>
      <c r="D206" s="26" t="s">
        <v>193</v>
      </c>
      <c r="E206" s="26" t="s">
        <v>18</v>
      </c>
      <c r="F206" s="26" t="s">
        <v>22</v>
      </c>
      <c r="G206" s="5">
        <v>15000</v>
      </c>
      <c r="H206" s="5">
        <v>0</v>
      </c>
      <c r="I206" s="5">
        <v>25</v>
      </c>
      <c r="J206" s="5">
        <f t="shared" si="87"/>
        <v>430.5</v>
      </c>
      <c r="K206" s="6">
        <f t="shared" si="88"/>
        <v>456</v>
      </c>
      <c r="L206" s="6">
        <f t="shared" si="89"/>
        <v>1063.5</v>
      </c>
      <c r="M206" s="5">
        <f t="shared" si="90"/>
        <v>1065</v>
      </c>
      <c r="N206" s="6">
        <f t="shared" si="91"/>
        <v>172.5</v>
      </c>
      <c r="O206" s="5">
        <v>100</v>
      </c>
      <c r="P206" s="6">
        <f t="shared" si="92"/>
        <v>1011.5</v>
      </c>
      <c r="Q206" s="6">
        <f t="shared" si="93"/>
        <v>13988.5</v>
      </c>
    </row>
    <row r="207" spans="2:17" s="27" customFormat="1" x14ac:dyDescent="0.2">
      <c r="B207" s="26" t="s">
        <v>458</v>
      </c>
      <c r="C207" s="26" t="s">
        <v>235</v>
      </c>
      <c r="D207" s="26" t="s">
        <v>243</v>
      </c>
      <c r="E207" s="26" t="s">
        <v>18</v>
      </c>
      <c r="F207" s="26" t="s">
        <v>236</v>
      </c>
      <c r="G207" s="5">
        <v>15000</v>
      </c>
      <c r="H207" s="5">
        <v>0</v>
      </c>
      <c r="I207" s="5">
        <v>25</v>
      </c>
      <c r="J207" s="5">
        <f t="shared" si="87"/>
        <v>430.5</v>
      </c>
      <c r="K207" s="6">
        <f t="shared" si="88"/>
        <v>456</v>
      </c>
      <c r="L207" s="6">
        <f t="shared" si="89"/>
        <v>1063.5</v>
      </c>
      <c r="M207" s="5">
        <f t="shared" si="90"/>
        <v>1065</v>
      </c>
      <c r="N207" s="6">
        <f t="shared" si="91"/>
        <v>172.5</v>
      </c>
      <c r="O207" s="5">
        <v>0</v>
      </c>
      <c r="P207" s="6">
        <f t="shared" si="92"/>
        <v>911.5</v>
      </c>
      <c r="Q207" s="6">
        <f t="shared" si="93"/>
        <v>14088.5</v>
      </c>
    </row>
    <row r="208" spans="2:17" s="27" customFormat="1" x14ac:dyDescent="0.2">
      <c r="B208" s="26" t="s">
        <v>447</v>
      </c>
      <c r="C208" s="26" t="s">
        <v>212</v>
      </c>
      <c r="D208" s="26" t="s">
        <v>213</v>
      </c>
      <c r="E208" s="26" t="s">
        <v>18</v>
      </c>
      <c r="F208" s="26" t="s">
        <v>19</v>
      </c>
      <c r="G208" s="5">
        <v>15000</v>
      </c>
      <c r="H208" s="5">
        <v>0</v>
      </c>
      <c r="I208" s="5">
        <v>25</v>
      </c>
      <c r="J208" s="5">
        <f t="shared" si="87"/>
        <v>430.5</v>
      </c>
      <c r="K208" s="6">
        <f t="shared" si="88"/>
        <v>456</v>
      </c>
      <c r="L208" s="6">
        <f t="shared" si="89"/>
        <v>1063.5</v>
      </c>
      <c r="M208" s="5">
        <f t="shared" si="90"/>
        <v>1065</v>
      </c>
      <c r="N208" s="6">
        <f t="shared" si="91"/>
        <v>172.5</v>
      </c>
      <c r="O208" s="5">
        <v>100</v>
      </c>
      <c r="P208" s="6">
        <f t="shared" si="92"/>
        <v>1011.5</v>
      </c>
      <c r="Q208" s="6">
        <f t="shared" si="93"/>
        <v>13988.5</v>
      </c>
    </row>
    <row r="209" spans="2:17" s="27" customFormat="1" ht="24" x14ac:dyDescent="0.2">
      <c r="B209" s="25" t="s">
        <v>412</v>
      </c>
      <c r="C209" s="26" t="s">
        <v>116</v>
      </c>
      <c r="D209" s="26" t="s">
        <v>116</v>
      </c>
      <c r="E209" s="26" t="s">
        <v>18</v>
      </c>
      <c r="F209" s="26" t="s">
        <v>19</v>
      </c>
      <c r="G209" s="5">
        <v>15000</v>
      </c>
      <c r="H209" s="5">
        <v>0</v>
      </c>
      <c r="I209" s="5">
        <v>25</v>
      </c>
      <c r="J209" s="5">
        <f t="shared" si="87"/>
        <v>430.5</v>
      </c>
      <c r="K209" s="6">
        <f t="shared" si="88"/>
        <v>456</v>
      </c>
      <c r="L209" s="6">
        <f t="shared" si="89"/>
        <v>1063.5</v>
      </c>
      <c r="M209" s="5">
        <f t="shared" si="90"/>
        <v>1065</v>
      </c>
      <c r="N209" s="6">
        <f t="shared" si="91"/>
        <v>172.5</v>
      </c>
      <c r="O209" s="5">
        <v>100</v>
      </c>
      <c r="P209" s="6">
        <f t="shared" si="92"/>
        <v>1011.5</v>
      </c>
      <c r="Q209" s="6">
        <f t="shared" si="93"/>
        <v>13988.5</v>
      </c>
    </row>
    <row r="210" spans="2:17" s="27" customFormat="1" x14ac:dyDescent="0.2">
      <c r="B210" s="25" t="s">
        <v>577</v>
      </c>
      <c r="C210" s="26" t="s">
        <v>116</v>
      </c>
      <c r="D210" s="26" t="s">
        <v>116</v>
      </c>
      <c r="E210" s="26" t="s">
        <v>18</v>
      </c>
      <c r="F210" s="26" t="s">
        <v>19</v>
      </c>
      <c r="G210" s="5">
        <v>15000</v>
      </c>
      <c r="H210" s="5">
        <v>0</v>
      </c>
      <c r="I210" s="5">
        <v>25</v>
      </c>
      <c r="J210" s="5">
        <f t="shared" si="87"/>
        <v>430.5</v>
      </c>
      <c r="K210" s="6">
        <f t="shared" si="88"/>
        <v>456</v>
      </c>
      <c r="L210" s="6">
        <f t="shared" si="89"/>
        <v>1063.5</v>
      </c>
      <c r="M210" s="5">
        <f t="shared" si="90"/>
        <v>1065</v>
      </c>
      <c r="N210" s="6">
        <f t="shared" si="91"/>
        <v>172.5</v>
      </c>
      <c r="O210" s="5">
        <v>0</v>
      </c>
      <c r="P210" s="6">
        <f t="shared" si="92"/>
        <v>911.5</v>
      </c>
      <c r="Q210" s="6">
        <f t="shared" si="93"/>
        <v>14088.5</v>
      </c>
    </row>
    <row r="211" spans="2:17" s="27" customFormat="1" x14ac:dyDescent="0.2">
      <c r="B211" s="25" t="s">
        <v>459</v>
      </c>
      <c r="C211" s="26" t="s">
        <v>230</v>
      </c>
      <c r="D211" s="26" t="s">
        <v>231</v>
      </c>
      <c r="E211" s="26" t="s">
        <v>18</v>
      </c>
      <c r="F211" s="26" t="s">
        <v>22</v>
      </c>
      <c r="G211" s="5">
        <v>10000</v>
      </c>
      <c r="H211" s="5">
        <v>0</v>
      </c>
      <c r="I211" s="5">
        <v>25</v>
      </c>
      <c r="J211" s="5">
        <f t="shared" si="87"/>
        <v>287</v>
      </c>
      <c r="K211" s="6">
        <f t="shared" si="88"/>
        <v>304</v>
      </c>
      <c r="L211" s="6">
        <f t="shared" si="89"/>
        <v>709</v>
      </c>
      <c r="M211" s="5">
        <f t="shared" si="90"/>
        <v>709.99999999999989</v>
      </c>
      <c r="N211" s="6">
        <f t="shared" si="91"/>
        <v>115</v>
      </c>
      <c r="O211" s="5">
        <v>100</v>
      </c>
      <c r="P211" s="6">
        <f t="shared" si="92"/>
        <v>716</v>
      </c>
      <c r="Q211" s="6">
        <f t="shared" si="93"/>
        <v>9284</v>
      </c>
    </row>
    <row r="212" spans="2:17" s="27" customFormat="1" x14ac:dyDescent="0.2">
      <c r="B212" s="29" t="s">
        <v>499</v>
      </c>
      <c r="C212" s="26" t="s">
        <v>272</v>
      </c>
      <c r="D212" s="29" t="s">
        <v>268</v>
      </c>
      <c r="E212" s="26" t="s">
        <v>18</v>
      </c>
      <c r="F212" s="26" t="s">
        <v>19</v>
      </c>
      <c r="G212" s="6">
        <v>15000</v>
      </c>
      <c r="H212" s="6">
        <v>0</v>
      </c>
      <c r="I212" s="6">
        <v>25</v>
      </c>
      <c r="J212" s="5">
        <f t="shared" si="87"/>
        <v>430.5</v>
      </c>
      <c r="K212" s="6">
        <f t="shared" si="88"/>
        <v>456</v>
      </c>
      <c r="L212" s="6">
        <f t="shared" si="89"/>
        <v>1063.5</v>
      </c>
      <c r="M212" s="5">
        <f t="shared" si="90"/>
        <v>1065</v>
      </c>
      <c r="N212" s="6">
        <f t="shared" si="91"/>
        <v>172.5</v>
      </c>
      <c r="O212" s="6">
        <v>0</v>
      </c>
      <c r="P212" s="6">
        <f t="shared" si="92"/>
        <v>911.5</v>
      </c>
      <c r="Q212" s="6">
        <f t="shared" si="93"/>
        <v>14088.5</v>
      </c>
    </row>
    <row r="213" spans="2:17" s="27" customFormat="1" x14ac:dyDescent="0.2">
      <c r="B213" s="29" t="s">
        <v>578</v>
      </c>
      <c r="C213" s="26" t="s">
        <v>272</v>
      </c>
      <c r="D213" s="29" t="s">
        <v>268</v>
      </c>
      <c r="E213" s="26" t="s">
        <v>18</v>
      </c>
      <c r="F213" s="26" t="s">
        <v>19</v>
      </c>
      <c r="G213" s="6">
        <v>15000</v>
      </c>
      <c r="H213" s="6">
        <v>0</v>
      </c>
      <c r="I213" s="6">
        <v>25</v>
      </c>
      <c r="J213" s="5">
        <f t="shared" si="87"/>
        <v>430.5</v>
      </c>
      <c r="K213" s="6">
        <f t="shared" si="88"/>
        <v>456</v>
      </c>
      <c r="L213" s="6">
        <f t="shared" si="89"/>
        <v>1063.5</v>
      </c>
      <c r="M213" s="5">
        <f t="shared" si="90"/>
        <v>1065</v>
      </c>
      <c r="N213" s="6">
        <f t="shared" si="91"/>
        <v>172.5</v>
      </c>
      <c r="O213" s="6">
        <v>0</v>
      </c>
      <c r="P213" s="6">
        <f t="shared" si="92"/>
        <v>911.5</v>
      </c>
      <c r="Q213" s="6">
        <f t="shared" si="93"/>
        <v>14088.5</v>
      </c>
    </row>
    <row r="214" spans="2:17" s="27" customFormat="1" x14ac:dyDescent="0.2">
      <c r="B214" s="26" t="s">
        <v>167</v>
      </c>
      <c r="C214" s="26" t="s">
        <v>168</v>
      </c>
      <c r="D214" s="26" t="s">
        <v>169</v>
      </c>
      <c r="E214" s="26" t="s">
        <v>18</v>
      </c>
      <c r="F214" s="26" t="s">
        <v>19</v>
      </c>
      <c r="G214" s="5">
        <v>15000</v>
      </c>
      <c r="H214" s="5">
        <v>0</v>
      </c>
      <c r="I214" s="5">
        <v>25</v>
      </c>
      <c r="J214" s="5">
        <f t="shared" si="87"/>
        <v>430.5</v>
      </c>
      <c r="K214" s="6">
        <f t="shared" si="88"/>
        <v>456</v>
      </c>
      <c r="L214" s="6">
        <f t="shared" si="89"/>
        <v>1063.5</v>
      </c>
      <c r="M214" s="5">
        <f t="shared" si="90"/>
        <v>1065</v>
      </c>
      <c r="N214" s="6">
        <f t="shared" si="91"/>
        <v>172.5</v>
      </c>
      <c r="O214" s="5">
        <v>100</v>
      </c>
      <c r="P214" s="6">
        <f t="shared" si="92"/>
        <v>1011.5</v>
      </c>
      <c r="Q214" s="6">
        <f t="shared" si="93"/>
        <v>13988.5</v>
      </c>
    </row>
    <row r="215" spans="2:17" s="27" customFormat="1" x14ac:dyDescent="0.2">
      <c r="B215" s="26" t="s">
        <v>500</v>
      </c>
      <c r="C215" s="26" t="s">
        <v>502</v>
      </c>
      <c r="D215" s="26" t="s">
        <v>504</v>
      </c>
      <c r="E215" s="26" t="s">
        <v>18</v>
      </c>
      <c r="F215" s="26" t="s">
        <v>22</v>
      </c>
      <c r="G215" s="5">
        <v>15000</v>
      </c>
      <c r="H215" s="5">
        <v>0</v>
      </c>
      <c r="I215" s="5">
        <v>25</v>
      </c>
      <c r="J215" s="5">
        <f t="shared" si="87"/>
        <v>430.5</v>
      </c>
      <c r="K215" s="6">
        <f t="shared" si="88"/>
        <v>456</v>
      </c>
      <c r="L215" s="6">
        <f t="shared" si="89"/>
        <v>1063.5</v>
      </c>
      <c r="M215" s="5">
        <f t="shared" si="90"/>
        <v>1065</v>
      </c>
      <c r="N215" s="6">
        <f t="shared" si="91"/>
        <v>172.5</v>
      </c>
      <c r="O215" s="5">
        <v>100</v>
      </c>
      <c r="P215" s="6">
        <f t="shared" si="92"/>
        <v>1011.5</v>
      </c>
      <c r="Q215" s="6">
        <f t="shared" si="93"/>
        <v>13988.5</v>
      </c>
    </row>
    <row r="216" spans="2:17" s="27" customFormat="1" x14ac:dyDescent="0.2">
      <c r="B216" s="26" t="s">
        <v>501</v>
      </c>
      <c r="C216" s="26" t="s">
        <v>503</v>
      </c>
      <c r="D216" s="26" t="s">
        <v>505</v>
      </c>
      <c r="E216" s="26" t="s">
        <v>18</v>
      </c>
      <c r="F216" s="26" t="s">
        <v>19</v>
      </c>
      <c r="G216" s="5">
        <v>15000</v>
      </c>
      <c r="H216" s="5">
        <v>0</v>
      </c>
      <c r="I216" s="12">
        <v>25</v>
      </c>
      <c r="J216" s="12">
        <f t="shared" si="87"/>
        <v>430.5</v>
      </c>
      <c r="K216" s="13">
        <f t="shared" si="88"/>
        <v>456</v>
      </c>
      <c r="L216" s="13">
        <f t="shared" si="89"/>
        <v>1063.5</v>
      </c>
      <c r="M216" s="12">
        <f t="shared" si="90"/>
        <v>1065</v>
      </c>
      <c r="N216" s="13">
        <f t="shared" si="91"/>
        <v>172.5</v>
      </c>
      <c r="O216" s="12">
        <v>0</v>
      </c>
      <c r="P216" s="13">
        <f t="shared" si="92"/>
        <v>911.5</v>
      </c>
      <c r="Q216" s="13">
        <f t="shared" si="93"/>
        <v>14088.5</v>
      </c>
    </row>
    <row r="217" spans="2:17" s="27" customFormat="1" x14ac:dyDescent="0.2">
      <c r="B217" s="26" t="s">
        <v>542</v>
      </c>
      <c r="C217" s="26" t="s">
        <v>543</v>
      </c>
      <c r="D217" s="26" t="s">
        <v>544</v>
      </c>
      <c r="E217" s="26" t="s">
        <v>18</v>
      </c>
      <c r="F217" s="26" t="s">
        <v>22</v>
      </c>
      <c r="G217" s="5">
        <v>15000</v>
      </c>
      <c r="H217" s="5">
        <v>0</v>
      </c>
      <c r="I217" s="5">
        <v>25</v>
      </c>
      <c r="J217" s="5">
        <f t="shared" si="87"/>
        <v>430.5</v>
      </c>
      <c r="K217" s="6">
        <f t="shared" si="88"/>
        <v>456</v>
      </c>
      <c r="L217" s="6">
        <f t="shared" si="89"/>
        <v>1063.5</v>
      </c>
      <c r="M217" s="5">
        <f t="shared" si="90"/>
        <v>1065</v>
      </c>
      <c r="N217" s="6">
        <f t="shared" si="91"/>
        <v>172.5</v>
      </c>
      <c r="O217" s="5">
        <v>0</v>
      </c>
      <c r="P217" s="6">
        <f t="shared" si="92"/>
        <v>911.5</v>
      </c>
      <c r="Q217" s="6">
        <f t="shared" si="93"/>
        <v>14088.5</v>
      </c>
    </row>
    <row r="218" spans="2:17" s="27" customFormat="1" x14ac:dyDescent="0.2">
      <c r="B218" s="26" t="s">
        <v>545</v>
      </c>
      <c r="C218" s="26" t="s">
        <v>543</v>
      </c>
      <c r="D218" s="26" t="s">
        <v>544</v>
      </c>
      <c r="E218" s="26" t="s">
        <v>18</v>
      </c>
      <c r="F218" s="26" t="s">
        <v>19</v>
      </c>
      <c r="G218" s="5">
        <v>15000</v>
      </c>
      <c r="H218" s="5">
        <v>0</v>
      </c>
      <c r="I218" s="5">
        <v>25</v>
      </c>
      <c r="J218" s="5">
        <f t="shared" si="87"/>
        <v>430.5</v>
      </c>
      <c r="K218" s="6">
        <f t="shared" si="88"/>
        <v>456</v>
      </c>
      <c r="L218" s="6">
        <f t="shared" si="89"/>
        <v>1063.5</v>
      </c>
      <c r="M218" s="5">
        <f t="shared" si="90"/>
        <v>1065</v>
      </c>
      <c r="N218" s="6">
        <f t="shared" si="91"/>
        <v>172.5</v>
      </c>
      <c r="O218" s="5">
        <v>0</v>
      </c>
      <c r="P218" s="6">
        <f t="shared" si="92"/>
        <v>911.5</v>
      </c>
      <c r="Q218" s="6">
        <f t="shared" si="93"/>
        <v>14088.5</v>
      </c>
    </row>
    <row r="219" spans="2:17" s="27" customFormat="1" x14ac:dyDescent="0.2">
      <c r="B219" s="26" t="s">
        <v>547</v>
      </c>
      <c r="C219" s="26" t="s">
        <v>548</v>
      </c>
      <c r="D219" s="26" t="s">
        <v>549</v>
      </c>
      <c r="E219" s="26" t="s">
        <v>18</v>
      </c>
      <c r="F219" s="26" t="s">
        <v>22</v>
      </c>
      <c r="G219" s="5">
        <v>15000</v>
      </c>
      <c r="H219" s="5">
        <v>0</v>
      </c>
      <c r="I219" s="5">
        <v>25</v>
      </c>
      <c r="J219" s="5">
        <f t="shared" si="87"/>
        <v>430.5</v>
      </c>
      <c r="K219" s="6">
        <f t="shared" si="88"/>
        <v>456</v>
      </c>
      <c r="L219" s="6">
        <f t="shared" si="89"/>
        <v>1063.5</v>
      </c>
      <c r="M219" s="5">
        <f t="shared" si="90"/>
        <v>1065</v>
      </c>
      <c r="N219" s="6">
        <f t="shared" si="91"/>
        <v>172.5</v>
      </c>
      <c r="O219" s="5">
        <v>0</v>
      </c>
      <c r="P219" s="6">
        <f t="shared" si="92"/>
        <v>911.5</v>
      </c>
      <c r="Q219" s="6">
        <f t="shared" si="93"/>
        <v>14088.5</v>
      </c>
    </row>
    <row r="220" spans="2:17" s="27" customFormat="1" x14ac:dyDescent="0.2">
      <c r="B220" s="26" t="s">
        <v>550</v>
      </c>
      <c r="C220" s="26" t="s">
        <v>74</v>
      </c>
      <c r="D220" s="26" t="s">
        <v>75</v>
      </c>
      <c r="E220" s="26" t="s">
        <v>18</v>
      </c>
      <c r="F220" s="26" t="s">
        <v>19</v>
      </c>
      <c r="G220" s="5">
        <v>15000</v>
      </c>
      <c r="H220" s="5">
        <v>0</v>
      </c>
      <c r="I220" s="5">
        <v>25</v>
      </c>
      <c r="J220" s="5">
        <f t="shared" si="87"/>
        <v>430.5</v>
      </c>
      <c r="K220" s="6">
        <f t="shared" si="88"/>
        <v>456</v>
      </c>
      <c r="L220" s="6">
        <f t="shared" si="89"/>
        <v>1063.5</v>
      </c>
      <c r="M220" s="5">
        <f t="shared" si="90"/>
        <v>1065</v>
      </c>
      <c r="N220" s="6">
        <f t="shared" si="91"/>
        <v>172.5</v>
      </c>
      <c r="O220" s="5">
        <v>0</v>
      </c>
      <c r="P220" s="6">
        <f t="shared" si="92"/>
        <v>911.5</v>
      </c>
      <c r="Q220" s="6">
        <f t="shared" si="93"/>
        <v>14088.5</v>
      </c>
    </row>
    <row r="221" spans="2:17" s="27" customFormat="1" x14ac:dyDescent="0.2">
      <c r="B221" s="26" t="s">
        <v>551</v>
      </c>
      <c r="C221" s="26" t="s">
        <v>552</v>
      </c>
      <c r="D221" s="29" t="s">
        <v>553</v>
      </c>
      <c r="E221" s="26" t="s">
        <v>18</v>
      </c>
      <c r="F221" s="26" t="s">
        <v>19</v>
      </c>
      <c r="G221" s="5">
        <v>15000</v>
      </c>
      <c r="H221" s="5">
        <v>0</v>
      </c>
      <c r="I221" s="5">
        <v>25</v>
      </c>
      <c r="J221" s="5">
        <f t="shared" si="87"/>
        <v>430.5</v>
      </c>
      <c r="K221" s="6">
        <f t="shared" si="88"/>
        <v>456</v>
      </c>
      <c r="L221" s="6">
        <f t="shared" si="89"/>
        <v>1063.5</v>
      </c>
      <c r="M221" s="5">
        <f t="shared" si="90"/>
        <v>1065</v>
      </c>
      <c r="N221" s="6">
        <f t="shared" si="91"/>
        <v>172.5</v>
      </c>
      <c r="O221" s="5">
        <v>0</v>
      </c>
      <c r="P221" s="6">
        <f t="shared" si="92"/>
        <v>911.5</v>
      </c>
      <c r="Q221" s="6">
        <f t="shared" si="93"/>
        <v>14088.5</v>
      </c>
    </row>
    <row r="222" spans="2:17" s="27" customFormat="1" x14ac:dyDescent="0.2">
      <c r="B222" s="26" t="s">
        <v>554</v>
      </c>
      <c r="C222" s="26" t="s">
        <v>555</v>
      </c>
      <c r="D222" s="26" t="s">
        <v>556</v>
      </c>
      <c r="E222" s="26" t="s">
        <v>18</v>
      </c>
      <c r="F222" s="26" t="s">
        <v>22</v>
      </c>
      <c r="G222" s="5">
        <v>15000</v>
      </c>
      <c r="H222" s="5">
        <v>0</v>
      </c>
      <c r="I222" s="5">
        <v>25</v>
      </c>
      <c r="J222" s="5">
        <f t="shared" si="87"/>
        <v>430.5</v>
      </c>
      <c r="K222" s="6">
        <f t="shared" si="88"/>
        <v>456</v>
      </c>
      <c r="L222" s="6">
        <f t="shared" si="89"/>
        <v>1063.5</v>
      </c>
      <c r="M222" s="5">
        <f t="shared" si="90"/>
        <v>1065</v>
      </c>
      <c r="N222" s="6">
        <f t="shared" si="91"/>
        <v>172.5</v>
      </c>
      <c r="O222" s="5">
        <v>0</v>
      </c>
      <c r="P222" s="6">
        <f t="shared" si="92"/>
        <v>911.5</v>
      </c>
      <c r="Q222" s="6">
        <f t="shared" si="93"/>
        <v>14088.5</v>
      </c>
    </row>
    <row r="223" spans="2:17" s="27" customFormat="1" x14ac:dyDescent="0.2">
      <c r="B223" s="28"/>
      <c r="C223" s="28"/>
      <c r="D223" s="28"/>
      <c r="E223" s="28"/>
      <c r="F223" s="28"/>
      <c r="G223" s="7"/>
      <c r="H223" s="8"/>
      <c r="I223" s="23"/>
      <c r="J223" s="23"/>
      <c r="K223" s="24"/>
      <c r="L223" s="24"/>
      <c r="M223" s="23"/>
      <c r="N223" s="24"/>
      <c r="O223" s="23"/>
      <c r="P223" s="24"/>
      <c r="Q223" s="24"/>
    </row>
    <row r="224" spans="2:17" s="27" customFormat="1" x14ac:dyDescent="0.2">
      <c r="B224" s="25" t="s">
        <v>98</v>
      </c>
      <c r="C224" s="26" t="s">
        <v>44</v>
      </c>
      <c r="D224" s="26" t="s">
        <v>33</v>
      </c>
      <c r="E224" s="26" t="s">
        <v>18</v>
      </c>
      <c r="F224" s="26" t="s">
        <v>19</v>
      </c>
      <c r="G224" s="5">
        <v>33000</v>
      </c>
      <c r="H224" s="5">
        <v>0</v>
      </c>
      <c r="I224" s="16">
        <v>25</v>
      </c>
      <c r="J224" s="16">
        <f>IF(G224&lt;=$I$385*$J$385,G224*$F$392,($I$385*$J$385)*$F$392)</f>
        <v>947.1</v>
      </c>
      <c r="K224" s="11">
        <f>IF(G224&lt;=$I$386*$J$386,G224*$F$393,($I$386*$J$386)*$F$393)</f>
        <v>1003.2</v>
      </c>
      <c r="L224" s="11">
        <f>G224*7.09%</f>
        <v>2339.7000000000003</v>
      </c>
      <c r="M224" s="16">
        <f>G224*7.1%</f>
        <v>2343</v>
      </c>
      <c r="N224" s="11">
        <f>G224*1.15%</f>
        <v>379.5</v>
      </c>
      <c r="O224" s="16">
        <v>9510.15</v>
      </c>
      <c r="P224" s="11">
        <f>H224+I224+J224+K224+O224</f>
        <v>11485.45</v>
      </c>
      <c r="Q224" s="11">
        <f>G224-P224</f>
        <v>21514.55</v>
      </c>
    </row>
    <row r="225" spans="2:17" s="27" customFormat="1" x14ac:dyDescent="0.2">
      <c r="B225" s="25" t="s">
        <v>62</v>
      </c>
      <c r="C225" s="26" t="s">
        <v>44</v>
      </c>
      <c r="D225" s="26" t="s">
        <v>57</v>
      </c>
      <c r="E225" s="26" t="s">
        <v>18</v>
      </c>
      <c r="F225" s="26" t="s">
        <v>19</v>
      </c>
      <c r="G225" s="5">
        <v>21700</v>
      </c>
      <c r="H225" s="5">
        <v>0</v>
      </c>
      <c r="I225" s="5">
        <v>25</v>
      </c>
      <c r="J225" s="5">
        <f>IF(G225&lt;=$I$385*$J$385,G225*$F$392,($I$385*$J$385)*$F$392)</f>
        <v>622.79</v>
      </c>
      <c r="K225" s="6">
        <f>IF(G225&lt;=$I$386*$J$386,G225*$F$393,($I$386*$J$386)*$F$393)</f>
        <v>659.68</v>
      </c>
      <c r="L225" s="6">
        <f>G225*7.09%</f>
        <v>1538.5300000000002</v>
      </c>
      <c r="M225" s="5">
        <f>G225*7.1%</f>
        <v>1540.6999999999998</v>
      </c>
      <c r="N225" s="6">
        <f>G225*1.15%</f>
        <v>249.54999999999998</v>
      </c>
      <c r="O225" s="5">
        <v>100</v>
      </c>
      <c r="P225" s="6">
        <f>H225+I225+J225+K225+O225</f>
        <v>1407.4699999999998</v>
      </c>
      <c r="Q225" s="6">
        <f>G225-P225</f>
        <v>20292.53</v>
      </c>
    </row>
    <row r="226" spans="2:17" s="27" customFormat="1" x14ac:dyDescent="0.2">
      <c r="B226" s="26" t="s">
        <v>180</v>
      </c>
      <c r="C226" s="26" t="s">
        <v>44</v>
      </c>
      <c r="D226" s="26" t="s">
        <v>181</v>
      </c>
      <c r="E226" s="26" t="s">
        <v>18</v>
      </c>
      <c r="F226" s="26" t="s">
        <v>19</v>
      </c>
      <c r="G226" s="5">
        <v>40000</v>
      </c>
      <c r="H226" s="5">
        <v>442.65</v>
      </c>
      <c r="I226" s="12">
        <v>25</v>
      </c>
      <c r="J226" s="12">
        <f>IF(G226&lt;=$I$385*$J$385,G226*$F$392,($I$385*$J$385)*$F$392)</f>
        <v>1148</v>
      </c>
      <c r="K226" s="13">
        <f>IF(G226&lt;=$I$386*$J$386,G226*$F$393,($I$386*$J$386)*$F$393)</f>
        <v>1216</v>
      </c>
      <c r="L226" s="13">
        <f>G226*7.09%</f>
        <v>2836</v>
      </c>
      <c r="M226" s="12">
        <f>G226*7.1%</f>
        <v>2839.9999999999995</v>
      </c>
      <c r="N226" s="13">
        <f>G226*1.15%</f>
        <v>460</v>
      </c>
      <c r="O226" s="12">
        <v>0</v>
      </c>
      <c r="P226" s="13">
        <f>H226+I226+J226+K226+O226</f>
        <v>2831.65</v>
      </c>
      <c r="Q226" s="13">
        <f>G226-P226</f>
        <v>37168.35</v>
      </c>
    </row>
    <row r="227" spans="2:17" s="27" customFormat="1" x14ac:dyDescent="0.2">
      <c r="B227" s="26" t="s">
        <v>260</v>
      </c>
      <c r="C227" s="26" t="s">
        <v>44</v>
      </c>
      <c r="D227" s="26" t="s">
        <v>263</v>
      </c>
      <c r="E227" s="26" t="s">
        <v>18</v>
      </c>
      <c r="F227" s="26" t="s">
        <v>19</v>
      </c>
      <c r="G227" s="5">
        <v>25000</v>
      </c>
      <c r="H227" s="5">
        <v>0</v>
      </c>
      <c r="I227" s="5">
        <v>25</v>
      </c>
      <c r="J227" s="5">
        <f>IF(G227&lt;=$I$385*$J$385,G227*$F$392,($I$385*$J$385)*$F$392)</f>
        <v>717.5</v>
      </c>
      <c r="K227" s="6">
        <f>IF(G227&lt;=$I$386*$J$386,G227*$F$393,($I$386*$J$386)*$F$393)</f>
        <v>760</v>
      </c>
      <c r="L227" s="6">
        <f>G227*7.09%</f>
        <v>1772.5000000000002</v>
      </c>
      <c r="M227" s="5">
        <f>G227*7.1%</f>
        <v>1774.9999999999998</v>
      </c>
      <c r="N227" s="6">
        <f>G227*1.15%</f>
        <v>287.5</v>
      </c>
      <c r="O227" s="5">
        <v>7110.85</v>
      </c>
      <c r="P227" s="6">
        <f>H227+I227+J227+K227+O227</f>
        <v>8613.35</v>
      </c>
      <c r="Q227" s="6">
        <f>G227-P227</f>
        <v>16386.650000000001</v>
      </c>
    </row>
    <row r="228" spans="2:17" s="27" customFormat="1" x14ac:dyDescent="0.2">
      <c r="B228" s="25" t="s">
        <v>507</v>
      </c>
      <c r="C228" s="26" t="s">
        <v>44</v>
      </c>
      <c r="D228" s="26" t="s">
        <v>52</v>
      </c>
      <c r="E228" s="26" t="s">
        <v>18</v>
      </c>
      <c r="F228" s="26" t="s">
        <v>22</v>
      </c>
      <c r="G228" s="5">
        <v>23000</v>
      </c>
      <c r="H228" s="5">
        <v>0</v>
      </c>
      <c r="I228" s="12">
        <v>25</v>
      </c>
      <c r="J228" s="12">
        <f>IF(G228&lt;=$I$385*$J$385,G228*$F$392,($I$385*$J$385)*$F$392)</f>
        <v>660.1</v>
      </c>
      <c r="K228" s="13">
        <f>IF(G228&lt;=$I$386*$J$386,G228*$F$393,($I$386*$J$386)*$F$393)</f>
        <v>699.2</v>
      </c>
      <c r="L228" s="13">
        <f>G228*7.09%</f>
        <v>1630.7</v>
      </c>
      <c r="M228" s="12">
        <f>G228*7.1%</f>
        <v>1632.9999999999998</v>
      </c>
      <c r="N228" s="13">
        <f>G228*1.15%</f>
        <v>264.5</v>
      </c>
      <c r="O228" s="12">
        <v>2800</v>
      </c>
      <c r="P228" s="13">
        <f>H228+I228+J228+K228+O228</f>
        <v>4184.3</v>
      </c>
      <c r="Q228" s="13">
        <f>G228-P228</f>
        <v>18815.7</v>
      </c>
    </row>
    <row r="229" spans="2:17" s="27" customFormat="1" x14ac:dyDescent="0.2">
      <c r="B229" s="28"/>
      <c r="C229" s="28"/>
      <c r="D229" s="28"/>
      <c r="E229" s="28"/>
      <c r="F229" s="28"/>
      <c r="G229" s="7"/>
      <c r="H229" s="8"/>
      <c r="I229" s="18"/>
      <c r="J229" s="18"/>
      <c r="K229" s="17"/>
      <c r="L229" s="17"/>
      <c r="M229" s="18"/>
      <c r="N229" s="17"/>
      <c r="O229" s="18"/>
      <c r="P229" s="17"/>
      <c r="Q229" s="17"/>
    </row>
    <row r="230" spans="2:17" s="27" customFormat="1" x14ac:dyDescent="0.2">
      <c r="B230" s="26" t="s">
        <v>186</v>
      </c>
      <c r="C230" s="26" t="s">
        <v>187</v>
      </c>
      <c r="D230" s="26" t="s">
        <v>464</v>
      </c>
      <c r="E230" s="26" t="s">
        <v>18</v>
      </c>
      <c r="F230" s="26" t="s">
        <v>22</v>
      </c>
      <c r="G230" s="5">
        <v>90000</v>
      </c>
      <c r="H230" s="5">
        <v>9753.19</v>
      </c>
      <c r="I230" s="16">
        <v>25</v>
      </c>
      <c r="J230" s="16">
        <f>IF(G230&lt;=$I$385*$J$385,G230*$F$392,($I$385*$J$385)*$F$392)</f>
        <v>2583</v>
      </c>
      <c r="K230" s="11">
        <f>IF(G230&lt;=$I$386*$J$386,G230*$F$393,($I$386*$J$386)*$F$393)</f>
        <v>2736</v>
      </c>
      <c r="L230" s="11">
        <f>G230*7.09%</f>
        <v>6381</v>
      </c>
      <c r="M230" s="16">
        <f>G230*7.1%</f>
        <v>6389.9999999999991</v>
      </c>
      <c r="N230" s="11">
        <v>890.22</v>
      </c>
      <c r="O230" s="16">
        <v>100</v>
      </c>
      <c r="P230" s="11">
        <f>H230+I230+J230+K230+O230</f>
        <v>15197.19</v>
      </c>
      <c r="Q230" s="11">
        <f>G230-P230</f>
        <v>74802.81</v>
      </c>
    </row>
    <row r="231" spans="2:17" s="27" customFormat="1" x14ac:dyDescent="0.2">
      <c r="B231" s="25" t="s">
        <v>59</v>
      </c>
      <c r="C231" s="26" t="s">
        <v>187</v>
      </c>
      <c r="D231" s="26" t="s">
        <v>61</v>
      </c>
      <c r="E231" s="26" t="s">
        <v>18</v>
      </c>
      <c r="F231" s="26" t="s">
        <v>19</v>
      </c>
      <c r="G231" s="5">
        <v>25600</v>
      </c>
      <c r="H231" s="5">
        <v>0</v>
      </c>
      <c r="I231" s="12">
        <v>25</v>
      </c>
      <c r="J231" s="12">
        <f>IF(G231&lt;=$I$385*$J$385,G231*$F$392,($I$385*$J$385)*$F$392)</f>
        <v>734.72</v>
      </c>
      <c r="K231" s="13">
        <f>IF(G231&lt;=$I$386*$J$386,G231*$F$393,($I$386*$J$386)*$F$393)</f>
        <v>778.24</v>
      </c>
      <c r="L231" s="13">
        <f>G231*7.09%</f>
        <v>1815.0400000000002</v>
      </c>
      <c r="M231" s="12">
        <f>G231*7.1%</f>
        <v>1817.6</v>
      </c>
      <c r="N231" s="13">
        <f>G231*1.15%</f>
        <v>294.39999999999998</v>
      </c>
      <c r="O231" s="12">
        <v>12862.26</v>
      </c>
      <c r="P231" s="13">
        <f>H231+I231+J231+K231+O231</f>
        <v>14400.220000000001</v>
      </c>
      <c r="Q231" s="13">
        <f>G231-P231</f>
        <v>11199.779999999999</v>
      </c>
    </row>
    <row r="232" spans="2:17" s="27" customFormat="1" x14ac:dyDescent="0.2">
      <c r="B232" s="28"/>
      <c r="C232" s="28"/>
      <c r="D232" s="28"/>
      <c r="E232" s="28"/>
      <c r="F232" s="28"/>
      <c r="G232" s="7"/>
      <c r="H232" s="8"/>
      <c r="I232" s="18"/>
      <c r="J232" s="18"/>
      <c r="K232" s="17"/>
      <c r="L232" s="17"/>
      <c r="M232" s="18"/>
      <c r="N232" s="17"/>
      <c r="O232" s="18"/>
      <c r="P232" s="17"/>
      <c r="Q232" s="17"/>
    </row>
    <row r="233" spans="2:17" s="27" customFormat="1" x14ac:dyDescent="0.2">
      <c r="B233" s="25" t="s">
        <v>413</v>
      </c>
      <c r="C233" s="26" t="s">
        <v>40</v>
      </c>
      <c r="D233" s="26" t="s">
        <v>41</v>
      </c>
      <c r="E233" s="26" t="s">
        <v>18</v>
      </c>
      <c r="F233" s="26" t="s">
        <v>19</v>
      </c>
      <c r="G233" s="5">
        <v>65000</v>
      </c>
      <c r="H233" s="5">
        <v>4084.46</v>
      </c>
      <c r="I233" s="16">
        <v>25</v>
      </c>
      <c r="J233" s="16">
        <f t="shared" ref="J233:J238" si="94">IF(G233&lt;=$I$385*$J$385,G233*$F$392,($I$385*$J$385)*$F$392)</f>
        <v>1865.5</v>
      </c>
      <c r="K233" s="11">
        <f t="shared" ref="K233:K238" si="95">IF(G233&lt;=$I$386*$J$386,G233*$F$393,($I$386*$J$386)*$F$393)</f>
        <v>1976</v>
      </c>
      <c r="L233" s="11">
        <f t="shared" ref="L233:L238" si="96">G233*7.09%</f>
        <v>4608.5</v>
      </c>
      <c r="M233" s="16">
        <f t="shared" ref="M233:M238" si="97">G233*7.1%</f>
        <v>4615</v>
      </c>
      <c r="N233" s="11">
        <f t="shared" ref="N233:N238" si="98">G233*1.15%</f>
        <v>747.5</v>
      </c>
      <c r="O233" s="16">
        <v>19867.79</v>
      </c>
      <c r="P233" s="11">
        <f t="shared" ref="P233:P238" si="99">H233+I233+J233+K233+O233</f>
        <v>27818.75</v>
      </c>
      <c r="Q233" s="11">
        <f t="shared" ref="Q233:Q238" si="100">G233-P233</f>
        <v>37181.25</v>
      </c>
    </row>
    <row r="234" spans="2:17" s="27" customFormat="1" x14ac:dyDescent="0.2">
      <c r="B234" s="25" t="s">
        <v>581</v>
      </c>
      <c r="C234" s="26" t="s">
        <v>40</v>
      </c>
      <c r="D234" s="26" t="s">
        <v>570</v>
      </c>
      <c r="E234" s="26" t="s">
        <v>18</v>
      </c>
      <c r="F234" s="26" t="s">
        <v>19</v>
      </c>
      <c r="G234" s="5">
        <v>22000</v>
      </c>
      <c r="H234" s="5">
        <v>0</v>
      </c>
      <c r="I234" s="16">
        <v>25</v>
      </c>
      <c r="J234" s="16">
        <f t="shared" si="94"/>
        <v>631.4</v>
      </c>
      <c r="K234" s="11">
        <f t="shared" si="95"/>
        <v>668.8</v>
      </c>
      <c r="L234" s="11">
        <f t="shared" si="96"/>
        <v>1559.8000000000002</v>
      </c>
      <c r="M234" s="16">
        <f t="shared" si="97"/>
        <v>1561.9999999999998</v>
      </c>
      <c r="N234" s="11">
        <f t="shared" si="98"/>
        <v>253</v>
      </c>
      <c r="O234" s="16">
        <v>100</v>
      </c>
      <c r="P234" s="11">
        <f t="shared" si="99"/>
        <v>1425.1999999999998</v>
      </c>
      <c r="Q234" s="11">
        <f t="shared" si="100"/>
        <v>20574.8</v>
      </c>
    </row>
    <row r="235" spans="2:17" s="27" customFormat="1" x14ac:dyDescent="0.2">
      <c r="B235" s="26" t="s">
        <v>408</v>
      </c>
      <c r="C235" s="26" t="s">
        <v>40</v>
      </c>
      <c r="D235" s="26" t="s">
        <v>570</v>
      </c>
      <c r="E235" s="26" t="s">
        <v>18</v>
      </c>
      <c r="F235" s="26" t="s">
        <v>19</v>
      </c>
      <c r="G235" s="5">
        <v>20000</v>
      </c>
      <c r="H235" s="5">
        <v>0</v>
      </c>
      <c r="I235" s="5">
        <v>25</v>
      </c>
      <c r="J235" s="5">
        <f t="shared" si="94"/>
        <v>574</v>
      </c>
      <c r="K235" s="6">
        <f t="shared" si="95"/>
        <v>608</v>
      </c>
      <c r="L235" s="6">
        <f t="shared" si="96"/>
        <v>1418</v>
      </c>
      <c r="M235" s="5">
        <f t="shared" si="97"/>
        <v>1419.9999999999998</v>
      </c>
      <c r="N235" s="6">
        <f t="shared" si="98"/>
        <v>230</v>
      </c>
      <c r="O235" s="5">
        <v>8830.48</v>
      </c>
      <c r="P235" s="6">
        <f t="shared" si="99"/>
        <v>10037.48</v>
      </c>
      <c r="Q235" s="6">
        <f t="shared" si="100"/>
        <v>9962.52</v>
      </c>
    </row>
    <row r="236" spans="2:17" s="27" customFormat="1" x14ac:dyDescent="0.2">
      <c r="B236" s="25" t="s">
        <v>460</v>
      </c>
      <c r="C236" s="26" t="s">
        <v>40</v>
      </c>
      <c r="D236" s="26" t="s">
        <v>469</v>
      </c>
      <c r="E236" s="26" t="s">
        <v>18</v>
      </c>
      <c r="F236" s="26" t="s">
        <v>19</v>
      </c>
      <c r="G236" s="5">
        <v>28525</v>
      </c>
      <c r="H236" s="5">
        <v>0</v>
      </c>
      <c r="I236" s="5">
        <v>25</v>
      </c>
      <c r="J236" s="5">
        <f t="shared" si="94"/>
        <v>818.66750000000002</v>
      </c>
      <c r="K236" s="6">
        <f t="shared" si="95"/>
        <v>867.16</v>
      </c>
      <c r="L236" s="6">
        <f t="shared" si="96"/>
        <v>2022.4225000000001</v>
      </c>
      <c r="M236" s="5">
        <f t="shared" si="97"/>
        <v>2025.2749999999999</v>
      </c>
      <c r="N236" s="6">
        <f t="shared" si="98"/>
        <v>328.03750000000002</v>
      </c>
      <c r="O236" s="5">
        <v>0</v>
      </c>
      <c r="P236" s="6">
        <f t="shared" si="99"/>
        <v>1710.8274999999999</v>
      </c>
      <c r="Q236" s="6">
        <f t="shared" si="100"/>
        <v>26814.172500000001</v>
      </c>
    </row>
    <row r="237" spans="2:17" s="27" customFormat="1" x14ac:dyDescent="0.2">
      <c r="B237" s="25" t="s">
        <v>390</v>
      </c>
      <c r="C237" s="26" t="s">
        <v>40</v>
      </c>
      <c r="D237" s="26" t="s">
        <v>469</v>
      </c>
      <c r="E237" s="26" t="s">
        <v>18</v>
      </c>
      <c r="F237" s="26" t="s">
        <v>19</v>
      </c>
      <c r="G237" s="5">
        <v>39000</v>
      </c>
      <c r="H237" s="5">
        <v>44.2</v>
      </c>
      <c r="I237" s="12">
        <v>25</v>
      </c>
      <c r="J237" s="12">
        <f t="shared" si="94"/>
        <v>1119.3</v>
      </c>
      <c r="K237" s="13">
        <f t="shared" si="95"/>
        <v>1185.5999999999999</v>
      </c>
      <c r="L237" s="13">
        <f t="shared" si="96"/>
        <v>2765.1000000000004</v>
      </c>
      <c r="M237" s="12">
        <f t="shared" si="97"/>
        <v>2768.9999999999995</v>
      </c>
      <c r="N237" s="13">
        <f t="shared" si="98"/>
        <v>448.5</v>
      </c>
      <c r="O237" s="12">
        <v>16396.71</v>
      </c>
      <c r="P237" s="13">
        <f t="shared" si="99"/>
        <v>18770.809999999998</v>
      </c>
      <c r="Q237" s="13">
        <f t="shared" si="100"/>
        <v>20229.190000000002</v>
      </c>
    </row>
    <row r="238" spans="2:17" s="27" customFormat="1" x14ac:dyDescent="0.2">
      <c r="B238" s="26" t="s">
        <v>352</v>
      </c>
      <c r="C238" s="26" t="s">
        <v>40</v>
      </c>
      <c r="D238" s="26" t="s">
        <v>570</v>
      </c>
      <c r="E238" s="26" t="s">
        <v>18</v>
      </c>
      <c r="F238" s="26" t="s">
        <v>19</v>
      </c>
      <c r="G238" s="5">
        <v>20000</v>
      </c>
      <c r="H238" s="5">
        <v>0</v>
      </c>
      <c r="I238" s="5">
        <v>25</v>
      </c>
      <c r="J238" s="12">
        <f t="shared" si="94"/>
        <v>574</v>
      </c>
      <c r="K238" s="13">
        <f t="shared" si="95"/>
        <v>608</v>
      </c>
      <c r="L238" s="13">
        <f t="shared" si="96"/>
        <v>1418</v>
      </c>
      <c r="M238" s="12">
        <f t="shared" si="97"/>
        <v>1419.9999999999998</v>
      </c>
      <c r="N238" s="13">
        <f t="shared" si="98"/>
        <v>230</v>
      </c>
      <c r="O238" s="12">
        <v>8591.76</v>
      </c>
      <c r="P238" s="13">
        <f t="shared" si="99"/>
        <v>9798.76</v>
      </c>
      <c r="Q238" s="13">
        <f t="shared" si="100"/>
        <v>10201.24</v>
      </c>
    </row>
    <row r="239" spans="2:17" s="27" customFormat="1" x14ac:dyDescent="0.2">
      <c r="B239" s="28"/>
      <c r="C239" s="28"/>
      <c r="D239" s="28"/>
      <c r="E239" s="28"/>
      <c r="F239" s="28"/>
      <c r="G239" s="7"/>
      <c r="H239" s="8"/>
      <c r="I239" s="18"/>
      <c r="J239" s="18"/>
      <c r="K239" s="17"/>
      <c r="L239" s="17"/>
      <c r="M239" s="18"/>
      <c r="N239" s="17"/>
      <c r="O239" s="18"/>
      <c r="P239" s="17"/>
      <c r="Q239" s="17"/>
    </row>
    <row r="240" spans="2:17" s="27" customFormat="1" x14ac:dyDescent="0.2">
      <c r="B240" s="25" t="s">
        <v>122</v>
      </c>
      <c r="C240" s="26" t="s">
        <v>43</v>
      </c>
      <c r="D240" s="26" t="s">
        <v>469</v>
      </c>
      <c r="E240" s="26" t="s">
        <v>18</v>
      </c>
      <c r="F240" s="26" t="s">
        <v>22</v>
      </c>
      <c r="G240" s="5">
        <v>60000</v>
      </c>
      <c r="H240" s="5">
        <v>3486.65</v>
      </c>
      <c r="I240" s="16">
        <v>25</v>
      </c>
      <c r="J240" s="16">
        <f t="shared" ref="J240:J245" si="101">IF(G240&lt;=$I$385*$J$385,G240*$F$392,($I$385*$J$385)*$F$392)</f>
        <v>1722</v>
      </c>
      <c r="K240" s="11">
        <f t="shared" ref="K240:K245" si="102">IF(G240&lt;=$I$386*$J$386,G240*$F$393,($I$386*$J$386)*$F$393)</f>
        <v>1824</v>
      </c>
      <c r="L240" s="11">
        <f t="shared" ref="L240:L245" si="103">G240*7.09%</f>
        <v>4254</v>
      </c>
      <c r="M240" s="16">
        <f t="shared" ref="M240:M245" si="104">G240*7.1%</f>
        <v>4260</v>
      </c>
      <c r="N240" s="11">
        <f t="shared" ref="N240:N245" si="105">G240*1.15%</f>
        <v>690</v>
      </c>
      <c r="O240" s="16">
        <v>100</v>
      </c>
      <c r="P240" s="11">
        <f t="shared" ref="P240:P245" si="106">H240+I240+J240+K240+O240</f>
        <v>7157.65</v>
      </c>
      <c r="Q240" s="11">
        <f t="shared" ref="Q240:Q245" si="107">G240-P240</f>
        <v>52842.35</v>
      </c>
    </row>
    <row r="241" spans="2:23" s="27" customFormat="1" x14ac:dyDescent="0.2">
      <c r="B241" s="25" t="s">
        <v>42</v>
      </c>
      <c r="C241" s="26" t="s">
        <v>43</v>
      </c>
      <c r="D241" s="26" t="s">
        <v>469</v>
      </c>
      <c r="E241" s="26" t="s">
        <v>18</v>
      </c>
      <c r="F241" s="26" t="s">
        <v>22</v>
      </c>
      <c r="G241" s="5">
        <v>39000</v>
      </c>
      <c r="H241" s="5">
        <v>301.52</v>
      </c>
      <c r="I241" s="5">
        <v>25</v>
      </c>
      <c r="J241" s="5">
        <f t="shared" si="101"/>
        <v>1119.3</v>
      </c>
      <c r="K241" s="6">
        <f t="shared" si="102"/>
        <v>1185.5999999999999</v>
      </c>
      <c r="L241" s="6">
        <f t="shared" si="103"/>
        <v>2765.1000000000004</v>
      </c>
      <c r="M241" s="5">
        <f t="shared" si="104"/>
        <v>2768.9999999999995</v>
      </c>
      <c r="N241" s="6">
        <f t="shared" si="105"/>
        <v>448.5</v>
      </c>
      <c r="O241" s="5">
        <v>1100</v>
      </c>
      <c r="P241" s="6">
        <f t="shared" si="106"/>
        <v>3731.42</v>
      </c>
      <c r="Q241" s="6">
        <f t="shared" si="107"/>
        <v>35268.58</v>
      </c>
      <c r="W241" s="27" t="s">
        <v>559</v>
      </c>
    </row>
    <row r="242" spans="2:23" s="27" customFormat="1" x14ac:dyDescent="0.2">
      <c r="B242" s="26" t="s">
        <v>432</v>
      </c>
      <c r="C242" s="26" t="s">
        <v>43</v>
      </c>
      <c r="D242" s="26" t="s">
        <v>52</v>
      </c>
      <c r="E242" s="26" t="s">
        <v>18</v>
      </c>
      <c r="F242" s="26" t="s">
        <v>22</v>
      </c>
      <c r="G242" s="5">
        <v>25000</v>
      </c>
      <c r="H242" s="5">
        <v>0</v>
      </c>
      <c r="I242" s="5">
        <v>25</v>
      </c>
      <c r="J242" s="5">
        <f t="shared" si="101"/>
        <v>717.5</v>
      </c>
      <c r="K242" s="6">
        <f t="shared" si="102"/>
        <v>760</v>
      </c>
      <c r="L242" s="6">
        <f t="shared" si="103"/>
        <v>1772.5000000000002</v>
      </c>
      <c r="M242" s="5">
        <f t="shared" si="104"/>
        <v>1774.9999999999998</v>
      </c>
      <c r="N242" s="6">
        <f t="shared" si="105"/>
        <v>287.5</v>
      </c>
      <c r="O242" s="5">
        <v>0</v>
      </c>
      <c r="P242" s="6">
        <f t="shared" si="106"/>
        <v>1502.5</v>
      </c>
      <c r="Q242" s="6">
        <f t="shared" si="107"/>
        <v>23497.5</v>
      </c>
    </row>
    <row r="243" spans="2:23" s="27" customFormat="1" x14ac:dyDescent="0.2">
      <c r="B243" s="26" t="s">
        <v>31</v>
      </c>
      <c r="C243" s="26" t="s">
        <v>43</v>
      </c>
      <c r="D243" s="26" t="s">
        <v>33</v>
      </c>
      <c r="E243" s="26" t="s">
        <v>18</v>
      </c>
      <c r="F243" s="26" t="s">
        <v>19</v>
      </c>
      <c r="G243" s="5">
        <v>25000</v>
      </c>
      <c r="H243" s="5">
        <v>0</v>
      </c>
      <c r="I243" s="5">
        <v>25</v>
      </c>
      <c r="J243" s="5">
        <f t="shared" si="101"/>
        <v>717.5</v>
      </c>
      <c r="K243" s="6">
        <f t="shared" si="102"/>
        <v>760</v>
      </c>
      <c r="L243" s="6">
        <f t="shared" si="103"/>
        <v>1772.5000000000002</v>
      </c>
      <c r="M243" s="5">
        <f t="shared" si="104"/>
        <v>1774.9999999999998</v>
      </c>
      <c r="N243" s="6">
        <f t="shared" si="105"/>
        <v>287.5</v>
      </c>
      <c r="O243" s="5">
        <v>10510.16</v>
      </c>
      <c r="P243" s="6">
        <f t="shared" si="106"/>
        <v>12012.66</v>
      </c>
      <c r="Q243" s="6">
        <f t="shared" si="107"/>
        <v>12987.34</v>
      </c>
    </row>
    <row r="244" spans="2:23" s="27" customFormat="1" x14ac:dyDescent="0.2">
      <c r="B244" s="25" t="s">
        <v>420</v>
      </c>
      <c r="C244" s="26" t="s">
        <v>43</v>
      </c>
      <c r="D244" s="26" t="s">
        <v>469</v>
      </c>
      <c r="E244" s="26" t="s">
        <v>18</v>
      </c>
      <c r="F244" s="26" t="s">
        <v>19</v>
      </c>
      <c r="G244" s="5">
        <v>32300</v>
      </c>
      <c r="H244" s="5">
        <v>0</v>
      </c>
      <c r="I244" s="5">
        <v>25</v>
      </c>
      <c r="J244" s="5">
        <f t="shared" si="101"/>
        <v>927.01</v>
      </c>
      <c r="K244" s="6">
        <f t="shared" si="102"/>
        <v>981.92</v>
      </c>
      <c r="L244" s="6">
        <f t="shared" si="103"/>
        <v>2290.0700000000002</v>
      </c>
      <c r="M244" s="5">
        <f t="shared" si="104"/>
        <v>2293.2999999999997</v>
      </c>
      <c r="N244" s="6">
        <f t="shared" si="105"/>
        <v>371.45</v>
      </c>
      <c r="O244" s="5">
        <v>12946.87</v>
      </c>
      <c r="P244" s="6">
        <f t="shared" si="106"/>
        <v>14880.800000000001</v>
      </c>
      <c r="Q244" s="6">
        <f t="shared" si="107"/>
        <v>17419.199999999997</v>
      </c>
    </row>
    <row r="245" spans="2:23" s="27" customFormat="1" x14ac:dyDescent="0.2">
      <c r="B245" s="26" t="s">
        <v>188</v>
      </c>
      <c r="C245" s="26" t="s">
        <v>43</v>
      </c>
      <c r="D245" s="26" t="s">
        <v>474</v>
      </c>
      <c r="E245" s="26" t="s">
        <v>18</v>
      </c>
      <c r="F245" s="26" t="s">
        <v>22</v>
      </c>
      <c r="G245" s="5">
        <v>30000</v>
      </c>
      <c r="H245" s="5">
        <v>0</v>
      </c>
      <c r="I245" s="5">
        <v>25</v>
      </c>
      <c r="J245" s="5">
        <f t="shared" si="101"/>
        <v>861</v>
      </c>
      <c r="K245" s="6">
        <f t="shared" si="102"/>
        <v>912</v>
      </c>
      <c r="L245" s="6">
        <f t="shared" si="103"/>
        <v>2127</v>
      </c>
      <c r="M245" s="5">
        <f t="shared" si="104"/>
        <v>2130</v>
      </c>
      <c r="N245" s="6">
        <f t="shared" si="105"/>
        <v>345</v>
      </c>
      <c r="O245" s="5">
        <v>12435.1</v>
      </c>
      <c r="P245" s="6">
        <f t="shared" si="106"/>
        <v>14233.1</v>
      </c>
      <c r="Q245" s="6">
        <f t="shared" si="107"/>
        <v>15766.9</v>
      </c>
    </row>
    <row r="246" spans="2:23" s="27" customFormat="1" x14ac:dyDescent="0.2">
      <c r="B246" s="28"/>
      <c r="C246" s="28"/>
      <c r="D246" s="28"/>
      <c r="E246" s="28"/>
      <c r="F246" s="28"/>
      <c r="G246" s="7"/>
      <c r="H246" s="8"/>
      <c r="I246" s="8"/>
      <c r="J246" s="5"/>
      <c r="K246" s="6"/>
      <c r="L246" s="6"/>
      <c r="M246" s="5"/>
      <c r="N246" s="6"/>
      <c r="O246" s="8"/>
      <c r="P246" s="6"/>
      <c r="Q246" s="6"/>
    </row>
    <row r="247" spans="2:23" s="27" customFormat="1" x14ac:dyDescent="0.2">
      <c r="B247" s="26" t="s">
        <v>161</v>
      </c>
      <c r="C247" s="26" t="s">
        <v>133</v>
      </c>
      <c r="D247" s="26" t="s">
        <v>134</v>
      </c>
      <c r="E247" s="26" t="s">
        <v>18</v>
      </c>
      <c r="F247" s="26" t="s">
        <v>19</v>
      </c>
      <c r="G247" s="5">
        <v>18000</v>
      </c>
      <c r="H247" s="5">
        <v>0</v>
      </c>
      <c r="I247" s="5">
        <v>25</v>
      </c>
      <c r="J247" s="5">
        <f t="shared" ref="J247:J255" si="108">IF(G247&lt;=$I$385*$J$385,G247*$F$392,($I$385*$J$385)*$F$392)</f>
        <v>516.6</v>
      </c>
      <c r="K247" s="6">
        <f t="shared" ref="K247:K255" si="109">IF(G247&lt;=$I$386*$J$386,G247*$F$393,($I$386*$J$386)*$F$393)</f>
        <v>547.20000000000005</v>
      </c>
      <c r="L247" s="6">
        <f t="shared" ref="L247:L255" si="110">G247*7.09%</f>
        <v>1276.2</v>
      </c>
      <c r="M247" s="5">
        <f t="shared" ref="M247:M255" si="111">G247*7.1%</f>
        <v>1277.9999999999998</v>
      </c>
      <c r="N247" s="6">
        <f t="shared" ref="N247:N255" si="112">G247*1.15%</f>
        <v>207</v>
      </c>
      <c r="O247" s="5">
        <v>6781.08</v>
      </c>
      <c r="P247" s="6">
        <f t="shared" ref="P247:P255" si="113">H247+I247+J247+K247+O247</f>
        <v>7869.88</v>
      </c>
      <c r="Q247" s="6">
        <f t="shared" ref="Q247:Q255" si="114">G247-P247</f>
        <v>10130.119999999999</v>
      </c>
    </row>
    <row r="248" spans="2:23" s="27" customFormat="1" x14ac:dyDescent="0.2">
      <c r="B248" s="26" t="s">
        <v>290</v>
      </c>
      <c r="C248" s="26" t="s">
        <v>103</v>
      </c>
      <c r="D248" s="26" t="s">
        <v>208</v>
      </c>
      <c r="E248" s="26" t="s">
        <v>18</v>
      </c>
      <c r="F248" s="26" t="s">
        <v>22</v>
      </c>
      <c r="G248" s="5">
        <v>15650</v>
      </c>
      <c r="H248" s="5">
        <v>0</v>
      </c>
      <c r="I248" s="5">
        <v>25</v>
      </c>
      <c r="J248" s="5">
        <f t="shared" si="108"/>
        <v>449.15499999999997</v>
      </c>
      <c r="K248" s="6">
        <f t="shared" si="109"/>
        <v>475.76</v>
      </c>
      <c r="L248" s="6">
        <f t="shared" si="110"/>
        <v>1109.585</v>
      </c>
      <c r="M248" s="5">
        <f t="shared" si="111"/>
        <v>1111.1499999999999</v>
      </c>
      <c r="N248" s="6">
        <f t="shared" si="112"/>
        <v>179.97499999999999</v>
      </c>
      <c r="O248" s="5">
        <v>0</v>
      </c>
      <c r="P248" s="6">
        <f t="shared" si="113"/>
        <v>949.91499999999996</v>
      </c>
      <c r="Q248" s="6">
        <f t="shared" si="114"/>
        <v>14700.084999999999</v>
      </c>
    </row>
    <row r="249" spans="2:23" s="27" customFormat="1" x14ac:dyDescent="0.2">
      <c r="B249" s="26" t="s">
        <v>209</v>
      </c>
      <c r="C249" s="26" t="s">
        <v>210</v>
      </c>
      <c r="D249" s="26" t="s">
        <v>211</v>
      </c>
      <c r="E249" s="26" t="s">
        <v>18</v>
      </c>
      <c r="F249" s="26" t="s">
        <v>19</v>
      </c>
      <c r="G249" s="5">
        <v>15000</v>
      </c>
      <c r="H249" s="5">
        <v>0</v>
      </c>
      <c r="I249" s="5">
        <v>25</v>
      </c>
      <c r="J249" s="5">
        <f t="shared" si="108"/>
        <v>430.5</v>
      </c>
      <c r="K249" s="6">
        <f t="shared" si="109"/>
        <v>456</v>
      </c>
      <c r="L249" s="6">
        <f t="shared" si="110"/>
        <v>1063.5</v>
      </c>
      <c r="M249" s="5">
        <f t="shared" si="111"/>
        <v>1065</v>
      </c>
      <c r="N249" s="6">
        <f t="shared" si="112"/>
        <v>172.5</v>
      </c>
      <c r="O249" s="5">
        <v>1815.46</v>
      </c>
      <c r="P249" s="6">
        <f t="shared" si="113"/>
        <v>2726.96</v>
      </c>
      <c r="Q249" s="6">
        <f t="shared" si="114"/>
        <v>12273.04</v>
      </c>
    </row>
    <row r="250" spans="2:23" s="27" customFormat="1" x14ac:dyDescent="0.2">
      <c r="B250" s="25" t="s">
        <v>73</v>
      </c>
      <c r="C250" s="26" t="s">
        <v>74</v>
      </c>
      <c r="D250" s="26" t="s">
        <v>75</v>
      </c>
      <c r="E250" s="26" t="s">
        <v>18</v>
      </c>
      <c r="F250" s="26" t="s">
        <v>22</v>
      </c>
      <c r="G250" s="5">
        <v>15100</v>
      </c>
      <c r="H250" s="5">
        <v>0</v>
      </c>
      <c r="I250" s="5">
        <v>25</v>
      </c>
      <c r="J250" s="5">
        <f t="shared" si="108"/>
        <v>433.37</v>
      </c>
      <c r="K250" s="6">
        <f t="shared" si="109"/>
        <v>459.04</v>
      </c>
      <c r="L250" s="6">
        <f t="shared" si="110"/>
        <v>1070.5900000000001</v>
      </c>
      <c r="M250" s="5">
        <f t="shared" si="111"/>
        <v>1072.0999999999999</v>
      </c>
      <c r="N250" s="6">
        <f t="shared" si="112"/>
        <v>173.65</v>
      </c>
      <c r="O250" s="5">
        <v>100</v>
      </c>
      <c r="P250" s="6">
        <f t="shared" si="113"/>
        <v>1017.4100000000001</v>
      </c>
      <c r="Q250" s="6">
        <f t="shared" si="114"/>
        <v>14082.59</v>
      </c>
    </row>
    <row r="251" spans="2:23" s="27" customFormat="1" x14ac:dyDescent="0.2">
      <c r="B251" s="25" t="s">
        <v>126</v>
      </c>
      <c r="C251" s="26" t="s">
        <v>127</v>
      </c>
      <c r="D251" s="26" t="s">
        <v>128</v>
      </c>
      <c r="E251" s="26" t="s">
        <v>18</v>
      </c>
      <c r="F251" s="26" t="s">
        <v>19</v>
      </c>
      <c r="G251" s="5">
        <v>15000</v>
      </c>
      <c r="H251" s="5">
        <v>0</v>
      </c>
      <c r="I251" s="5">
        <v>25</v>
      </c>
      <c r="J251" s="5">
        <f t="shared" si="108"/>
        <v>430.5</v>
      </c>
      <c r="K251" s="6">
        <f t="shared" si="109"/>
        <v>456</v>
      </c>
      <c r="L251" s="6">
        <f t="shared" si="110"/>
        <v>1063.5</v>
      </c>
      <c r="M251" s="5">
        <f t="shared" si="111"/>
        <v>1065</v>
      </c>
      <c r="N251" s="6">
        <f t="shared" si="112"/>
        <v>172.5</v>
      </c>
      <c r="O251" s="5">
        <v>100</v>
      </c>
      <c r="P251" s="6">
        <f t="shared" si="113"/>
        <v>1011.5</v>
      </c>
      <c r="Q251" s="6">
        <f t="shared" si="114"/>
        <v>13988.5</v>
      </c>
    </row>
    <row r="252" spans="2:23" s="27" customFormat="1" x14ac:dyDescent="0.2">
      <c r="B252" s="26" t="s">
        <v>560</v>
      </c>
      <c r="C252" s="26" t="s">
        <v>127</v>
      </c>
      <c r="D252" s="26" t="s">
        <v>229</v>
      </c>
      <c r="E252" s="26" t="s">
        <v>18</v>
      </c>
      <c r="F252" s="26" t="s">
        <v>19</v>
      </c>
      <c r="G252" s="5">
        <v>15000</v>
      </c>
      <c r="H252" s="5">
        <v>0</v>
      </c>
      <c r="I252" s="5">
        <v>25</v>
      </c>
      <c r="J252" s="5">
        <f t="shared" si="108"/>
        <v>430.5</v>
      </c>
      <c r="K252" s="6">
        <f t="shared" si="109"/>
        <v>456</v>
      </c>
      <c r="L252" s="6">
        <f t="shared" si="110"/>
        <v>1063.5</v>
      </c>
      <c r="M252" s="5">
        <f t="shared" si="111"/>
        <v>1065</v>
      </c>
      <c r="N252" s="6">
        <f t="shared" si="112"/>
        <v>172.5</v>
      </c>
      <c r="O252" s="5">
        <v>0</v>
      </c>
      <c r="P252" s="6">
        <f t="shared" si="113"/>
        <v>911.5</v>
      </c>
      <c r="Q252" s="6">
        <f t="shared" si="114"/>
        <v>14088.5</v>
      </c>
    </row>
    <row r="253" spans="2:23" s="27" customFormat="1" x14ac:dyDescent="0.2">
      <c r="B253" s="26" t="s">
        <v>490</v>
      </c>
      <c r="C253" s="26" t="s">
        <v>492</v>
      </c>
      <c r="D253" s="26" t="s">
        <v>491</v>
      </c>
      <c r="E253" s="26" t="s">
        <v>18</v>
      </c>
      <c r="F253" s="26" t="s">
        <v>22</v>
      </c>
      <c r="G253" s="5">
        <v>15000</v>
      </c>
      <c r="H253" s="5">
        <v>0</v>
      </c>
      <c r="I253" s="5">
        <v>25</v>
      </c>
      <c r="J253" s="5">
        <f t="shared" si="108"/>
        <v>430.5</v>
      </c>
      <c r="K253" s="6">
        <f t="shared" si="109"/>
        <v>456</v>
      </c>
      <c r="L253" s="6">
        <f t="shared" si="110"/>
        <v>1063.5</v>
      </c>
      <c r="M253" s="5">
        <f t="shared" si="111"/>
        <v>1065</v>
      </c>
      <c r="N253" s="6">
        <f t="shared" si="112"/>
        <v>172.5</v>
      </c>
      <c r="O253" s="5">
        <v>1100</v>
      </c>
      <c r="P253" s="6">
        <f t="shared" si="113"/>
        <v>2011.5</v>
      </c>
      <c r="Q253" s="6">
        <f t="shared" si="114"/>
        <v>12988.5</v>
      </c>
    </row>
    <row r="254" spans="2:23" s="27" customFormat="1" x14ac:dyDescent="0.2">
      <c r="B254" s="25" t="s">
        <v>433</v>
      </c>
      <c r="C254" s="26" t="s">
        <v>103</v>
      </c>
      <c r="D254" s="26" t="s">
        <v>208</v>
      </c>
      <c r="E254" s="26" t="s">
        <v>18</v>
      </c>
      <c r="F254" s="26" t="s">
        <v>19</v>
      </c>
      <c r="G254" s="5">
        <v>15000</v>
      </c>
      <c r="H254" s="5">
        <v>0</v>
      </c>
      <c r="I254" s="5">
        <v>25</v>
      </c>
      <c r="J254" s="5">
        <f t="shared" si="108"/>
        <v>430.5</v>
      </c>
      <c r="K254" s="6">
        <f t="shared" si="109"/>
        <v>456</v>
      </c>
      <c r="L254" s="6">
        <f t="shared" si="110"/>
        <v>1063.5</v>
      </c>
      <c r="M254" s="5">
        <f t="shared" si="111"/>
        <v>1065</v>
      </c>
      <c r="N254" s="6">
        <f t="shared" si="112"/>
        <v>172.5</v>
      </c>
      <c r="O254" s="5">
        <v>2768.68</v>
      </c>
      <c r="P254" s="6">
        <f t="shared" si="113"/>
        <v>3680.18</v>
      </c>
      <c r="Q254" s="6">
        <f t="shared" si="114"/>
        <v>11319.82</v>
      </c>
    </row>
    <row r="255" spans="2:23" s="27" customFormat="1" x14ac:dyDescent="0.2">
      <c r="B255" s="26" t="s">
        <v>207</v>
      </c>
      <c r="C255" s="26" t="s">
        <v>103</v>
      </c>
      <c r="D255" s="26" t="s">
        <v>208</v>
      </c>
      <c r="E255" s="26" t="s">
        <v>18</v>
      </c>
      <c r="F255" s="26" t="s">
        <v>19</v>
      </c>
      <c r="G255" s="5">
        <v>15000</v>
      </c>
      <c r="H255" s="5">
        <v>0</v>
      </c>
      <c r="I255" s="5">
        <v>25</v>
      </c>
      <c r="J255" s="5">
        <f t="shared" si="108"/>
        <v>430.5</v>
      </c>
      <c r="K255" s="6">
        <f t="shared" si="109"/>
        <v>456</v>
      </c>
      <c r="L255" s="6">
        <f t="shared" si="110"/>
        <v>1063.5</v>
      </c>
      <c r="M255" s="5">
        <f t="shared" si="111"/>
        <v>1065</v>
      </c>
      <c r="N255" s="6">
        <f t="shared" si="112"/>
        <v>172.5</v>
      </c>
      <c r="O255" s="5">
        <v>4785.17</v>
      </c>
      <c r="P255" s="6">
        <f t="shared" si="113"/>
        <v>5696.67</v>
      </c>
      <c r="Q255" s="6">
        <f t="shared" si="114"/>
        <v>9303.33</v>
      </c>
    </row>
    <row r="256" spans="2:23" s="42" customFormat="1" x14ac:dyDescent="0.2">
      <c r="B256" s="104"/>
      <c r="C256" s="104"/>
      <c r="D256" s="104"/>
      <c r="E256" s="104"/>
      <c r="F256" s="104"/>
      <c r="G256" s="8"/>
      <c r="H256" s="8"/>
      <c r="I256" s="8"/>
      <c r="J256" s="8"/>
      <c r="K256" s="9"/>
      <c r="L256" s="9"/>
      <c r="M256" s="8"/>
      <c r="N256" s="9"/>
      <c r="O256" s="8"/>
      <c r="P256" s="9"/>
      <c r="Q256" s="9"/>
    </row>
    <row r="257" spans="1:17" s="27" customFormat="1" x14ac:dyDescent="0.2">
      <c r="A257" s="29"/>
      <c r="B257" s="26" t="s">
        <v>175</v>
      </c>
      <c r="C257" s="26" t="s">
        <v>575</v>
      </c>
      <c r="D257" s="26" t="s">
        <v>576</v>
      </c>
      <c r="E257" s="26" t="s">
        <v>18</v>
      </c>
      <c r="F257" s="26" t="s">
        <v>22</v>
      </c>
      <c r="G257" s="5">
        <v>85000</v>
      </c>
      <c r="H257" s="5">
        <v>8577.06</v>
      </c>
      <c r="I257" s="5">
        <v>25</v>
      </c>
      <c r="J257" s="5">
        <f>IF(G257&lt;=$I$385*$J$385,G257*$F$392,($I$385*$J$385)*$F$392)</f>
        <v>2439.5</v>
      </c>
      <c r="K257" s="6">
        <f>IF(G257&lt;=$I$386*$J$386,G257*$F$393,($I$386*$J$386)*$F$393)</f>
        <v>2584</v>
      </c>
      <c r="L257" s="6">
        <f>G257*7.09%</f>
        <v>6026.5</v>
      </c>
      <c r="M257" s="5">
        <f>G257*7.1%</f>
        <v>6034.9999999999991</v>
      </c>
      <c r="N257" s="6">
        <v>890.22</v>
      </c>
      <c r="O257" s="5">
        <v>17789.400000000001</v>
      </c>
      <c r="P257" s="6">
        <f>H257+I257+J257+K257+O257</f>
        <v>31414.959999999999</v>
      </c>
      <c r="Q257" s="6">
        <f>G257-P257</f>
        <v>53585.04</v>
      </c>
    </row>
    <row r="258" spans="1:17" s="27" customFormat="1" x14ac:dyDescent="0.2">
      <c r="B258" s="28"/>
      <c r="C258" s="28"/>
      <c r="D258" s="28"/>
      <c r="E258" s="28"/>
      <c r="F258" s="28"/>
      <c r="G258" s="7"/>
      <c r="H258" s="8"/>
      <c r="I258" s="23"/>
      <c r="J258" s="23"/>
      <c r="K258" s="24"/>
      <c r="L258" s="24"/>
      <c r="M258" s="23"/>
      <c r="N258" s="24"/>
      <c r="O258" s="23"/>
      <c r="P258" s="24"/>
      <c r="Q258" s="24"/>
    </row>
    <row r="259" spans="1:17" s="27" customFormat="1" x14ac:dyDescent="0.2">
      <c r="B259" s="25" t="s">
        <v>395</v>
      </c>
      <c r="C259" s="26" t="s">
        <v>47</v>
      </c>
      <c r="D259" s="26" t="s">
        <v>287</v>
      </c>
      <c r="E259" s="26" t="s">
        <v>18</v>
      </c>
      <c r="F259" s="26" t="s">
        <v>22</v>
      </c>
      <c r="G259" s="5">
        <v>70000</v>
      </c>
      <c r="H259" s="5">
        <v>5368.45</v>
      </c>
      <c r="I259" s="16">
        <v>25</v>
      </c>
      <c r="J259" s="16">
        <f t="shared" ref="J259:J275" si="115">IF(G259&lt;=$I$385*$J$385,G259*$F$392,($I$385*$J$385)*$F$392)</f>
        <v>2009</v>
      </c>
      <c r="K259" s="11">
        <f t="shared" ref="K259:K275" si="116">IF(G259&lt;=$I$386*$J$386,G259*$F$393,($I$386*$J$386)*$F$393)</f>
        <v>2128</v>
      </c>
      <c r="L259" s="11">
        <f t="shared" ref="L259:L275" si="117">G259*7.09%</f>
        <v>4963</v>
      </c>
      <c r="M259" s="16">
        <f t="shared" ref="M259:M275" si="118">G259*7.1%</f>
        <v>4970</v>
      </c>
      <c r="N259" s="11">
        <f t="shared" ref="N259:N275" si="119">G259*1.15%</f>
        <v>805</v>
      </c>
      <c r="O259" s="16">
        <v>100</v>
      </c>
      <c r="P259" s="11">
        <f t="shared" ref="P259:P275" si="120">H259+I259+J259+K259+O259</f>
        <v>9630.4500000000007</v>
      </c>
      <c r="Q259" s="11">
        <f t="shared" ref="Q259:Q275" si="121">G259-P259</f>
        <v>60369.55</v>
      </c>
    </row>
    <row r="260" spans="1:17" s="27" customFormat="1" x14ac:dyDescent="0.2">
      <c r="B260" s="25" t="s">
        <v>435</v>
      </c>
      <c r="C260" s="26" t="s">
        <v>47</v>
      </c>
      <c r="D260" s="26" t="s">
        <v>475</v>
      </c>
      <c r="E260" s="26" t="s">
        <v>18</v>
      </c>
      <c r="F260" s="26" t="s">
        <v>19</v>
      </c>
      <c r="G260" s="5">
        <v>65000</v>
      </c>
      <c r="H260" s="5">
        <v>4427.55</v>
      </c>
      <c r="I260" s="5">
        <v>25</v>
      </c>
      <c r="J260" s="5">
        <f t="shared" si="115"/>
        <v>1865.5</v>
      </c>
      <c r="K260" s="6">
        <f t="shared" si="116"/>
        <v>1976</v>
      </c>
      <c r="L260" s="6">
        <f t="shared" si="117"/>
        <v>4608.5</v>
      </c>
      <c r="M260" s="5">
        <f t="shared" si="118"/>
        <v>4615</v>
      </c>
      <c r="N260" s="6">
        <f t="shared" si="119"/>
        <v>747.5</v>
      </c>
      <c r="O260" s="5">
        <v>5100</v>
      </c>
      <c r="P260" s="6">
        <f t="shared" si="120"/>
        <v>13394.05</v>
      </c>
      <c r="Q260" s="6">
        <f t="shared" si="121"/>
        <v>51605.95</v>
      </c>
    </row>
    <row r="261" spans="1:17" s="27" customFormat="1" x14ac:dyDescent="0.2">
      <c r="B261" s="25" t="s">
        <v>83</v>
      </c>
      <c r="C261" s="26" t="s">
        <v>47</v>
      </c>
      <c r="D261" s="26" t="s">
        <v>475</v>
      </c>
      <c r="E261" s="26" t="s">
        <v>18</v>
      </c>
      <c r="F261" s="26" t="s">
        <v>22</v>
      </c>
      <c r="G261" s="5">
        <v>65000</v>
      </c>
      <c r="H261" s="5">
        <v>4084.46</v>
      </c>
      <c r="I261" s="5">
        <v>25</v>
      </c>
      <c r="J261" s="5">
        <f t="shared" si="115"/>
        <v>1865.5</v>
      </c>
      <c r="K261" s="6">
        <f t="shared" si="116"/>
        <v>1976</v>
      </c>
      <c r="L261" s="6">
        <f t="shared" si="117"/>
        <v>4608.5</v>
      </c>
      <c r="M261" s="5">
        <f t="shared" si="118"/>
        <v>4615</v>
      </c>
      <c r="N261" s="6">
        <f t="shared" si="119"/>
        <v>747.5</v>
      </c>
      <c r="O261" s="5">
        <v>3815.46</v>
      </c>
      <c r="P261" s="6">
        <f t="shared" si="120"/>
        <v>11766.42</v>
      </c>
      <c r="Q261" s="6">
        <f t="shared" si="121"/>
        <v>53233.58</v>
      </c>
    </row>
    <row r="262" spans="1:17" s="27" customFormat="1" x14ac:dyDescent="0.2">
      <c r="B262" s="25" t="s">
        <v>383</v>
      </c>
      <c r="C262" s="26" t="s">
        <v>47</v>
      </c>
      <c r="D262" s="26" t="s">
        <v>469</v>
      </c>
      <c r="E262" s="26" t="s">
        <v>18</v>
      </c>
      <c r="F262" s="26" t="s">
        <v>19</v>
      </c>
      <c r="G262" s="5">
        <v>38000</v>
      </c>
      <c r="H262" s="5">
        <v>160.38</v>
      </c>
      <c r="I262" s="5">
        <v>25</v>
      </c>
      <c r="J262" s="5">
        <f t="shared" si="115"/>
        <v>1090.5999999999999</v>
      </c>
      <c r="K262" s="6">
        <f t="shared" si="116"/>
        <v>1155.2</v>
      </c>
      <c r="L262" s="6">
        <f t="shared" si="117"/>
        <v>2694.2000000000003</v>
      </c>
      <c r="M262" s="5">
        <f t="shared" si="118"/>
        <v>2697.9999999999995</v>
      </c>
      <c r="N262" s="6">
        <f t="shared" si="119"/>
        <v>437</v>
      </c>
      <c r="O262" s="5">
        <v>100</v>
      </c>
      <c r="P262" s="6">
        <f t="shared" si="120"/>
        <v>2531.1800000000003</v>
      </c>
      <c r="Q262" s="6">
        <f t="shared" si="121"/>
        <v>35468.82</v>
      </c>
    </row>
    <row r="263" spans="1:17" s="27" customFormat="1" x14ac:dyDescent="0.2">
      <c r="B263" s="25" t="s">
        <v>437</v>
      </c>
      <c r="C263" s="26" t="s">
        <v>47</v>
      </c>
      <c r="D263" s="26" t="s">
        <v>469</v>
      </c>
      <c r="E263" s="26" t="s">
        <v>18</v>
      </c>
      <c r="F263" s="26" t="s">
        <v>22</v>
      </c>
      <c r="G263" s="5">
        <v>45000</v>
      </c>
      <c r="H263" s="5">
        <v>891.01</v>
      </c>
      <c r="I263" s="5">
        <v>25</v>
      </c>
      <c r="J263" s="5">
        <f t="shared" si="115"/>
        <v>1291.5</v>
      </c>
      <c r="K263" s="6">
        <f t="shared" si="116"/>
        <v>1368</v>
      </c>
      <c r="L263" s="6">
        <f t="shared" si="117"/>
        <v>3190.5</v>
      </c>
      <c r="M263" s="5">
        <f t="shared" si="118"/>
        <v>3194.9999999999995</v>
      </c>
      <c r="N263" s="6">
        <f t="shared" si="119"/>
        <v>517.5</v>
      </c>
      <c r="O263" s="5">
        <v>1815.46</v>
      </c>
      <c r="P263" s="6">
        <f t="shared" si="120"/>
        <v>5390.97</v>
      </c>
      <c r="Q263" s="6">
        <f t="shared" si="121"/>
        <v>39609.03</v>
      </c>
    </row>
    <row r="264" spans="1:17" s="27" customFormat="1" x14ac:dyDescent="0.2">
      <c r="B264" s="25" t="s">
        <v>436</v>
      </c>
      <c r="C264" s="26" t="s">
        <v>47</v>
      </c>
      <c r="D264" s="26" t="s">
        <v>476</v>
      </c>
      <c r="E264" s="26" t="s">
        <v>18</v>
      </c>
      <c r="F264" s="26" t="s">
        <v>19</v>
      </c>
      <c r="G264" s="5">
        <v>60000</v>
      </c>
      <c r="H264" s="5">
        <v>3486.65</v>
      </c>
      <c r="I264" s="5">
        <v>25</v>
      </c>
      <c r="J264" s="5">
        <f t="shared" si="115"/>
        <v>1722</v>
      </c>
      <c r="K264" s="6">
        <f t="shared" si="116"/>
        <v>1824</v>
      </c>
      <c r="L264" s="6">
        <f t="shared" si="117"/>
        <v>4254</v>
      </c>
      <c r="M264" s="5">
        <f t="shared" si="118"/>
        <v>4260</v>
      </c>
      <c r="N264" s="6">
        <f t="shared" si="119"/>
        <v>690</v>
      </c>
      <c r="O264" s="5">
        <v>600</v>
      </c>
      <c r="P264" s="6">
        <f t="shared" si="120"/>
        <v>7657.65</v>
      </c>
      <c r="Q264" s="6">
        <f t="shared" si="121"/>
        <v>52342.35</v>
      </c>
    </row>
    <row r="265" spans="1:17" s="27" customFormat="1" x14ac:dyDescent="0.2">
      <c r="B265" s="25" t="s">
        <v>100</v>
      </c>
      <c r="C265" s="26" t="s">
        <v>47</v>
      </c>
      <c r="D265" s="26" t="s">
        <v>469</v>
      </c>
      <c r="E265" s="26" t="s">
        <v>18</v>
      </c>
      <c r="F265" s="26" t="s">
        <v>22</v>
      </c>
      <c r="G265" s="5">
        <v>57000</v>
      </c>
      <c r="H265" s="5">
        <v>2922.11</v>
      </c>
      <c r="I265" s="5">
        <v>25</v>
      </c>
      <c r="J265" s="5">
        <f t="shared" si="115"/>
        <v>1635.9</v>
      </c>
      <c r="K265" s="6">
        <f t="shared" si="116"/>
        <v>1732.8</v>
      </c>
      <c r="L265" s="6">
        <f t="shared" si="117"/>
        <v>4041.3</v>
      </c>
      <c r="M265" s="5">
        <f t="shared" si="118"/>
        <v>4046.9999999999995</v>
      </c>
      <c r="N265" s="6">
        <f t="shared" si="119"/>
        <v>655.5</v>
      </c>
      <c r="O265" s="5">
        <v>25758</v>
      </c>
      <c r="P265" s="6">
        <f t="shared" si="120"/>
        <v>32073.81</v>
      </c>
      <c r="Q265" s="6">
        <f t="shared" si="121"/>
        <v>24926.19</v>
      </c>
    </row>
    <row r="266" spans="1:17" s="27" customFormat="1" x14ac:dyDescent="0.2">
      <c r="B266" s="25" t="s">
        <v>558</v>
      </c>
      <c r="C266" s="26" t="s">
        <v>47</v>
      </c>
      <c r="D266" s="26" t="s">
        <v>469</v>
      </c>
      <c r="E266" s="26" t="s">
        <v>18</v>
      </c>
      <c r="F266" s="26" t="s">
        <v>22</v>
      </c>
      <c r="G266" s="5">
        <v>63000</v>
      </c>
      <c r="H266" s="5">
        <v>4051.19</v>
      </c>
      <c r="I266" s="5">
        <v>25</v>
      </c>
      <c r="J266" s="5">
        <f t="shared" si="115"/>
        <v>1808.1</v>
      </c>
      <c r="K266" s="6">
        <f t="shared" si="116"/>
        <v>1915.2</v>
      </c>
      <c r="L266" s="6">
        <f t="shared" si="117"/>
        <v>4466.7000000000007</v>
      </c>
      <c r="M266" s="5">
        <f t="shared" si="118"/>
        <v>4473</v>
      </c>
      <c r="N266" s="6">
        <f t="shared" si="119"/>
        <v>724.5</v>
      </c>
      <c r="O266" s="5">
        <v>9330</v>
      </c>
      <c r="P266" s="6">
        <f t="shared" si="120"/>
        <v>17129.489999999998</v>
      </c>
      <c r="Q266" s="6">
        <f t="shared" si="121"/>
        <v>45870.51</v>
      </c>
    </row>
    <row r="267" spans="1:17" s="27" customFormat="1" x14ac:dyDescent="0.2">
      <c r="B267" s="25" t="s">
        <v>438</v>
      </c>
      <c r="C267" s="26" t="s">
        <v>47</v>
      </c>
      <c r="D267" s="26" t="s">
        <v>469</v>
      </c>
      <c r="E267" s="26" t="s">
        <v>18</v>
      </c>
      <c r="F267" s="26" t="s">
        <v>22</v>
      </c>
      <c r="G267" s="5">
        <v>40000</v>
      </c>
      <c r="H267" s="5">
        <v>185.33</v>
      </c>
      <c r="I267" s="5">
        <v>25</v>
      </c>
      <c r="J267" s="5">
        <f t="shared" si="115"/>
        <v>1148</v>
      </c>
      <c r="K267" s="6">
        <f t="shared" si="116"/>
        <v>1216</v>
      </c>
      <c r="L267" s="6">
        <f t="shared" si="117"/>
        <v>2836</v>
      </c>
      <c r="M267" s="5">
        <f t="shared" si="118"/>
        <v>2839.9999999999995</v>
      </c>
      <c r="N267" s="6">
        <f t="shared" si="119"/>
        <v>460</v>
      </c>
      <c r="O267" s="5">
        <v>19452.96</v>
      </c>
      <c r="P267" s="6">
        <f t="shared" si="120"/>
        <v>22027.29</v>
      </c>
      <c r="Q267" s="6">
        <f t="shared" si="121"/>
        <v>17972.71</v>
      </c>
    </row>
    <row r="268" spans="1:17" s="27" customFormat="1" x14ac:dyDescent="0.2">
      <c r="B268" s="25" t="s">
        <v>409</v>
      </c>
      <c r="C268" s="26" t="s">
        <v>47</v>
      </c>
      <c r="D268" s="26" t="s">
        <v>286</v>
      </c>
      <c r="E268" s="26" t="s">
        <v>18</v>
      </c>
      <c r="F268" s="26" t="s">
        <v>22</v>
      </c>
      <c r="G268" s="5">
        <v>65000</v>
      </c>
      <c r="H268" s="5">
        <v>4084.46</v>
      </c>
      <c r="I268" s="5">
        <v>25</v>
      </c>
      <c r="J268" s="5">
        <f t="shared" si="115"/>
        <v>1865.5</v>
      </c>
      <c r="K268" s="6">
        <f t="shared" si="116"/>
        <v>1976</v>
      </c>
      <c r="L268" s="6">
        <f t="shared" si="117"/>
        <v>4608.5</v>
      </c>
      <c r="M268" s="5">
        <f t="shared" si="118"/>
        <v>4615</v>
      </c>
      <c r="N268" s="6">
        <f t="shared" si="119"/>
        <v>747.5</v>
      </c>
      <c r="O268" s="5">
        <v>1815.46</v>
      </c>
      <c r="P268" s="6">
        <f t="shared" si="120"/>
        <v>9766.42</v>
      </c>
      <c r="Q268" s="6">
        <f t="shared" si="121"/>
        <v>55233.58</v>
      </c>
    </row>
    <row r="269" spans="1:17" s="27" customFormat="1" x14ac:dyDescent="0.2">
      <c r="B269" s="26" t="s">
        <v>196</v>
      </c>
      <c r="C269" s="26" t="s">
        <v>47</v>
      </c>
      <c r="D269" s="26" t="s">
        <v>475</v>
      </c>
      <c r="E269" s="26" t="s">
        <v>18</v>
      </c>
      <c r="F269" s="26" t="s">
        <v>22</v>
      </c>
      <c r="G269" s="5">
        <v>55000</v>
      </c>
      <c r="H269" s="5">
        <v>2302.36</v>
      </c>
      <c r="I269" s="5">
        <v>25</v>
      </c>
      <c r="J269" s="5">
        <f t="shared" si="115"/>
        <v>1578.5</v>
      </c>
      <c r="K269" s="6">
        <f t="shared" si="116"/>
        <v>1672</v>
      </c>
      <c r="L269" s="6">
        <f t="shared" si="117"/>
        <v>3899.5000000000005</v>
      </c>
      <c r="M269" s="5">
        <f t="shared" si="118"/>
        <v>3904.9999999999995</v>
      </c>
      <c r="N269" s="6">
        <f t="shared" si="119"/>
        <v>632.5</v>
      </c>
      <c r="O269" s="5">
        <v>2315.46</v>
      </c>
      <c r="P269" s="6">
        <f t="shared" si="120"/>
        <v>7893.3200000000006</v>
      </c>
      <c r="Q269" s="6">
        <f t="shared" si="121"/>
        <v>47106.68</v>
      </c>
    </row>
    <row r="270" spans="1:17" s="42" customFormat="1" x14ac:dyDescent="0.2">
      <c r="B270" s="25" t="s">
        <v>139</v>
      </c>
      <c r="C270" s="26" t="s">
        <v>47</v>
      </c>
      <c r="D270" s="26" t="s">
        <v>469</v>
      </c>
      <c r="E270" s="26" t="s">
        <v>18</v>
      </c>
      <c r="F270" s="26" t="s">
        <v>22</v>
      </c>
      <c r="G270" s="5">
        <v>60000</v>
      </c>
      <c r="H270" s="5">
        <v>3143.56</v>
      </c>
      <c r="I270" s="5">
        <v>25</v>
      </c>
      <c r="J270" s="5">
        <f t="shared" si="115"/>
        <v>1722</v>
      </c>
      <c r="K270" s="6">
        <f t="shared" si="116"/>
        <v>1824</v>
      </c>
      <c r="L270" s="6">
        <f t="shared" si="117"/>
        <v>4254</v>
      </c>
      <c r="M270" s="5">
        <f t="shared" si="118"/>
        <v>4260</v>
      </c>
      <c r="N270" s="6">
        <f t="shared" si="119"/>
        <v>690</v>
      </c>
      <c r="O270" s="5">
        <v>18560.86</v>
      </c>
      <c r="P270" s="6">
        <f t="shared" si="120"/>
        <v>25275.42</v>
      </c>
      <c r="Q270" s="6">
        <f t="shared" si="121"/>
        <v>34724.58</v>
      </c>
    </row>
    <row r="271" spans="1:17" s="42" customFormat="1" x14ac:dyDescent="0.2">
      <c r="B271" s="26" t="s">
        <v>240</v>
      </c>
      <c r="C271" s="26" t="s">
        <v>47</v>
      </c>
      <c r="D271" s="26" t="s">
        <v>57</v>
      </c>
      <c r="E271" s="26" t="s">
        <v>18</v>
      </c>
      <c r="F271" s="26" t="s">
        <v>19</v>
      </c>
      <c r="G271" s="5">
        <v>23000</v>
      </c>
      <c r="H271" s="5">
        <v>0</v>
      </c>
      <c r="I271" s="5">
        <v>25</v>
      </c>
      <c r="J271" s="5">
        <f t="shared" si="115"/>
        <v>660.1</v>
      </c>
      <c r="K271" s="6">
        <f t="shared" si="116"/>
        <v>699.2</v>
      </c>
      <c r="L271" s="6">
        <f t="shared" si="117"/>
        <v>1630.7</v>
      </c>
      <c r="M271" s="5">
        <f t="shared" si="118"/>
        <v>1632.9999999999998</v>
      </c>
      <c r="N271" s="6">
        <f t="shared" si="119"/>
        <v>264.5</v>
      </c>
      <c r="O271" s="5">
        <v>4790.8500000000004</v>
      </c>
      <c r="P271" s="6">
        <f t="shared" si="120"/>
        <v>6175.1500000000005</v>
      </c>
      <c r="Q271" s="6">
        <f t="shared" si="121"/>
        <v>16824.849999999999</v>
      </c>
    </row>
    <row r="272" spans="1:17" s="42" customFormat="1" x14ac:dyDescent="0.2">
      <c r="B272" s="26" t="s">
        <v>267</v>
      </c>
      <c r="C272" s="26" t="s">
        <v>47</v>
      </c>
      <c r="D272" s="26" t="s">
        <v>469</v>
      </c>
      <c r="E272" s="26" t="s">
        <v>18</v>
      </c>
      <c r="F272" s="26" t="s">
        <v>22</v>
      </c>
      <c r="G272" s="5">
        <v>35000</v>
      </c>
      <c r="H272" s="5">
        <v>0</v>
      </c>
      <c r="I272" s="5">
        <v>25</v>
      </c>
      <c r="J272" s="5">
        <f t="shared" si="115"/>
        <v>1004.5</v>
      </c>
      <c r="K272" s="6">
        <f t="shared" si="116"/>
        <v>1064</v>
      </c>
      <c r="L272" s="6">
        <f t="shared" si="117"/>
        <v>2481.5</v>
      </c>
      <c r="M272" s="5">
        <f t="shared" si="118"/>
        <v>2485</v>
      </c>
      <c r="N272" s="6">
        <f t="shared" si="119"/>
        <v>402.5</v>
      </c>
      <c r="O272" s="5">
        <v>1100</v>
      </c>
      <c r="P272" s="6">
        <f t="shared" si="120"/>
        <v>3193.5</v>
      </c>
      <c r="Q272" s="6">
        <f t="shared" si="121"/>
        <v>31806.5</v>
      </c>
    </row>
    <row r="273" spans="2:17" s="42" customFormat="1" x14ac:dyDescent="0.2">
      <c r="B273" s="25" t="s">
        <v>143</v>
      </c>
      <c r="C273" s="26" t="s">
        <v>47</v>
      </c>
      <c r="D273" s="26" t="s">
        <v>469</v>
      </c>
      <c r="E273" s="26" t="s">
        <v>18</v>
      </c>
      <c r="F273" s="26" t="s">
        <v>19</v>
      </c>
      <c r="G273" s="5">
        <v>40000</v>
      </c>
      <c r="H273" s="5">
        <v>185.33</v>
      </c>
      <c r="I273" s="5">
        <v>25</v>
      </c>
      <c r="J273" s="5">
        <f t="shared" si="115"/>
        <v>1148</v>
      </c>
      <c r="K273" s="6">
        <f t="shared" si="116"/>
        <v>1216</v>
      </c>
      <c r="L273" s="6">
        <f t="shared" si="117"/>
        <v>2836</v>
      </c>
      <c r="M273" s="5">
        <f t="shared" si="118"/>
        <v>2839.9999999999995</v>
      </c>
      <c r="N273" s="6">
        <f t="shared" si="119"/>
        <v>460</v>
      </c>
      <c r="O273" s="5">
        <v>2315.46</v>
      </c>
      <c r="P273" s="6">
        <f t="shared" si="120"/>
        <v>4889.79</v>
      </c>
      <c r="Q273" s="6">
        <f t="shared" si="121"/>
        <v>35110.21</v>
      </c>
    </row>
    <row r="274" spans="2:17" s="27" customFormat="1" x14ac:dyDescent="0.2">
      <c r="B274" s="26" t="s">
        <v>151</v>
      </c>
      <c r="C274" s="26" t="s">
        <v>47</v>
      </c>
      <c r="D274" s="26" t="s">
        <v>469</v>
      </c>
      <c r="E274" s="26" t="s">
        <v>18</v>
      </c>
      <c r="F274" s="26" t="s">
        <v>22</v>
      </c>
      <c r="G274" s="5">
        <v>50000</v>
      </c>
      <c r="H274" s="5">
        <v>1854</v>
      </c>
      <c r="I274" s="5">
        <v>25</v>
      </c>
      <c r="J274" s="5">
        <f t="shared" si="115"/>
        <v>1435</v>
      </c>
      <c r="K274" s="6">
        <f t="shared" si="116"/>
        <v>1520</v>
      </c>
      <c r="L274" s="6">
        <f>G274*7.09%</f>
        <v>3545.0000000000005</v>
      </c>
      <c r="M274" s="5">
        <f>G274*7.1%</f>
        <v>3549.9999999999995</v>
      </c>
      <c r="N274" s="6">
        <f>G274*1.15%</f>
        <v>575</v>
      </c>
      <c r="O274" s="5">
        <v>12955</v>
      </c>
      <c r="P274" s="6">
        <f>H274+I274+J274+K274+O274</f>
        <v>17789</v>
      </c>
      <c r="Q274" s="6">
        <f>G274-P274</f>
        <v>32211</v>
      </c>
    </row>
    <row r="275" spans="2:17" s="42" customFormat="1" x14ac:dyDescent="0.2">
      <c r="B275" s="26" t="s">
        <v>461</v>
      </c>
      <c r="C275" s="26" t="s">
        <v>47</v>
      </c>
      <c r="D275" s="26" t="s">
        <v>469</v>
      </c>
      <c r="E275" s="26" t="s">
        <v>18</v>
      </c>
      <c r="F275" s="26" t="s">
        <v>22</v>
      </c>
      <c r="G275" s="5">
        <v>40000</v>
      </c>
      <c r="H275" s="5">
        <v>442.65</v>
      </c>
      <c r="I275" s="5">
        <v>25</v>
      </c>
      <c r="J275" s="5">
        <f t="shared" si="115"/>
        <v>1148</v>
      </c>
      <c r="K275" s="6">
        <f t="shared" si="116"/>
        <v>1216</v>
      </c>
      <c r="L275" s="6">
        <f t="shared" si="117"/>
        <v>2836</v>
      </c>
      <c r="M275" s="5">
        <f t="shared" si="118"/>
        <v>2839.9999999999995</v>
      </c>
      <c r="N275" s="6">
        <f t="shared" si="119"/>
        <v>460</v>
      </c>
      <c r="O275" s="5">
        <v>10333.69</v>
      </c>
      <c r="P275" s="6">
        <f t="shared" si="120"/>
        <v>13165.34</v>
      </c>
      <c r="Q275" s="6">
        <f t="shared" si="121"/>
        <v>26834.66</v>
      </c>
    </row>
    <row r="276" spans="2:17" s="27" customFormat="1" ht="15" customHeight="1" x14ac:dyDescent="0.2">
      <c r="B276" s="104"/>
      <c r="C276" s="104"/>
      <c r="D276" s="104"/>
      <c r="E276" s="104"/>
      <c r="F276" s="104"/>
      <c r="G276" s="8"/>
      <c r="H276" s="8"/>
      <c r="I276" s="8"/>
      <c r="J276" s="8"/>
      <c r="K276" s="9"/>
      <c r="L276" s="9"/>
      <c r="M276" s="8"/>
      <c r="N276" s="9"/>
      <c r="O276" s="8"/>
      <c r="P276" s="9"/>
      <c r="Q276" s="9"/>
    </row>
    <row r="277" spans="2:17" s="27" customFormat="1" x14ac:dyDescent="0.2">
      <c r="B277" s="31" t="s">
        <v>238</v>
      </c>
      <c r="C277" s="29" t="s">
        <v>86</v>
      </c>
      <c r="D277" s="26" t="s">
        <v>239</v>
      </c>
      <c r="E277" s="29" t="s">
        <v>18</v>
      </c>
      <c r="F277" s="26" t="s">
        <v>19</v>
      </c>
      <c r="G277" s="5">
        <v>65000</v>
      </c>
      <c r="H277" s="5">
        <v>4427.55</v>
      </c>
      <c r="I277" s="5">
        <v>25</v>
      </c>
      <c r="J277" s="5">
        <f>IF(G277&lt;=$I$385*$J$385,G277*$F$392,($I$385*$J$385)*$F$392)</f>
        <v>1865.5</v>
      </c>
      <c r="K277" s="6">
        <f>IF(G277&lt;=$I$386*$J$386,G277*$F$393,($I$386*$J$386)*$F$393)</f>
        <v>1976</v>
      </c>
      <c r="L277" s="6">
        <f t="shared" ref="L277:L281" si="122">G277*7.09%</f>
        <v>4608.5</v>
      </c>
      <c r="M277" s="5">
        <f t="shared" ref="M277:M281" si="123">G277*7.1%</f>
        <v>4615</v>
      </c>
      <c r="N277" s="6">
        <f t="shared" ref="N277:N281" si="124">G277*1.15%</f>
        <v>747.5</v>
      </c>
      <c r="O277" s="5">
        <v>4109.32</v>
      </c>
      <c r="P277" s="6">
        <f t="shared" ref="P277:P281" si="125">H277+I277+J277+K277+O277</f>
        <v>12403.369999999999</v>
      </c>
      <c r="Q277" s="6">
        <f t="shared" ref="Q277:Q281" si="126">G277-P277</f>
        <v>52596.630000000005</v>
      </c>
    </row>
    <row r="278" spans="2:17" s="27" customFormat="1" x14ac:dyDescent="0.2">
      <c r="B278" s="25" t="s">
        <v>426</v>
      </c>
      <c r="C278" s="26" t="s">
        <v>86</v>
      </c>
      <c r="D278" s="26" t="s">
        <v>469</v>
      </c>
      <c r="E278" s="26" t="s">
        <v>18</v>
      </c>
      <c r="F278" s="26" t="s">
        <v>19</v>
      </c>
      <c r="G278" s="5">
        <v>40000</v>
      </c>
      <c r="H278" s="5">
        <v>185.33</v>
      </c>
      <c r="I278" s="5">
        <v>25</v>
      </c>
      <c r="J278" s="5">
        <f>IF(G278&lt;=$I$385*$J$385,G278*$F$392,($I$385*$J$385)*$F$392)</f>
        <v>1148</v>
      </c>
      <c r="K278" s="6">
        <f>IF(G278&lt;=$I$386*$J$386,G278*$F$393,($I$386*$J$386)*$F$393)</f>
        <v>1216</v>
      </c>
      <c r="L278" s="6">
        <f t="shared" si="122"/>
        <v>2836</v>
      </c>
      <c r="M278" s="5">
        <f t="shared" si="123"/>
        <v>2839.9999999999995</v>
      </c>
      <c r="N278" s="6">
        <f t="shared" si="124"/>
        <v>460</v>
      </c>
      <c r="O278" s="5">
        <v>1815.46</v>
      </c>
      <c r="P278" s="6">
        <f t="shared" si="125"/>
        <v>4389.79</v>
      </c>
      <c r="Q278" s="6">
        <f t="shared" si="126"/>
        <v>35610.21</v>
      </c>
    </row>
    <row r="279" spans="2:17" s="27" customFormat="1" x14ac:dyDescent="0.2">
      <c r="B279" s="25" t="s">
        <v>120</v>
      </c>
      <c r="C279" s="26" t="s">
        <v>86</v>
      </c>
      <c r="D279" s="26" t="s">
        <v>469</v>
      </c>
      <c r="E279" s="26" t="s">
        <v>18</v>
      </c>
      <c r="F279" s="26" t="s">
        <v>19</v>
      </c>
      <c r="G279" s="5">
        <v>40000</v>
      </c>
      <c r="H279" s="5">
        <v>442.65</v>
      </c>
      <c r="I279" s="5">
        <v>25</v>
      </c>
      <c r="J279" s="5">
        <f>IF(G279&lt;=$I$385*$J$385,G279*$F$392,($I$385*$J$385)*$F$392)</f>
        <v>1148</v>
      </c>
      <c r="K279" s="6">
        <f>IF(G279&lt;=$I$386*$J$386,G279*$F$393,($I$386*$J$386)*$F$393)</f>
        <v>1216</v>
      </c>
      <c r="L279" s="6">
        <f t="shared" si="122"/>
        <v>2836</v>
      </c>
      <c r="M279" s="5">
        <f t="shared" si="123"/>
        <v>2839.9999999999995</v>
      </c>
      <c r="N279" s="6">
        <f t="shared" si="124"/>
        <v>460</v>
      </c>
      <c r="O279" s="5">
        <v>18958.79</v>
      </c>
      <c r="P279" s="6">
        <f t="shared" si="125"/>
        <v>21790.440000000002</v>
      </c>
      <c r="Q279" s="6">
        <f t="shared" si="126"/>
        <v>18209.559999999998</v>
      </c>
    </row>
    <row r="280" spans="2:17" s="27" customFormat="1" x14ac:dyDescent="0.2">
      <c r="B280" s="25" t="s">
        <v>440</v>
      </c>
      <c r="C280" s="26" t="s">
        <v>86</v>
      </c>
      <c r="D280" s="26" t="s">
        <v>470</v>
      </c>
      <c r="E280" s="26" t="s">
        <v>18</v>
      </c>
      <c r="F280" s="26" t="s">
        <v>19</v>
      </c>
      <c r="G280" s="5">
        <v>38000</v>
      </c>
      <c r="H280" s="5">
        <v>0</v>
      </c>
      <c r="I280" s="5">
        <v>25</v>
      </c>
      <c r="J280" s="5">
        <f>IF(G280&lt;=$I$385*$J$385,G280*$F$392,($I$385*$J$385)*$F$392)</f>
        <v>1090.5999999999999</v>
      </c>
      <c r="K280" s="6">
        <f>IF(G280&lt;=$I$386*$J$386,G280*$F$393,($I$386*$J$386)*$F$393)</f>
        <v>1155.2</v>
      </c>
      <c r="L280" s="6">
        <f t="shared" si="122"/>
        <v>2694.2000000000003</v>
      </c>
      <c r="M280" s="5">
        <f t="shared" si="123"/>
        <v>2697.9999999999995</v>
      </c>
      <c r="N280" s="6">
        <f t="shared" si="124"/>
        <v>437</v>
      </c>
      <c r="O280" s="5">
        <v>100</v>
      </c>
      <c r="P280" s="6">
        <f t="shared" si="125"/>
        <v>2370.8000000000002</v>
      </c>
      <c r="Q280" s="6">
        <f t="shared" si="126"/>
        <v>35629.199999999997</v>
      </c>
    </row>
    <row r="281" spans="2:17" s="27" customFormat="1" x14ac:dyDescent="0.2">
      <c r="B281" s="26" t="s">
        <v>421</v>
      </c>
      <c r="C281" s="26" t="s">
        <v>30</v>
      </c>
      <c r="D281" s="26" t="s">
        <v>217</v>
      </c>
      <c r="E281" s="26" t="s">
        <v>18</v>
      </c>
      <c r="F281" s="26" t="s">
        <v>22</v>
      </c>
      <c r="G281" s="5">
        <v>18000</v>
      </c>
      <c r="H281" s="5">
        <v>0</v>
      </c>
      <c r="I281" s="5">
        <v>25</v>
      </c>
      <c r="J281" s="5">
        <f>IF(G281&lt;=$I$385*$J$385,G281*$F$392,($I$385*$J$385)*$F$392)</f>
        <v>516.6</v>
      </c>
      <c r="K281" s="6">
        <f>IF(G281&lt;=$I$386*$J$386,G281*$F$393,($I$386*$J$386)*$F$393)</f>
        <v>547.20000000000005</v>
      </c>
      <c r="L281" s="6">
        <f t="shared" si="122"/>
        <v>1276.2</v>
      </c>
      <c r="M281" s="5">
        <f t="shared" si="123"/>
        <v>1277.9999999999998</v>
      </c>
      <c r="N281" s="6">
        <f t="shared" si="124"/>
        <v>207</v>
      </c>
      <c r="O281" s="5">
        <v>7880.31</v>
      </c>
      <c r="P281" s="6">
        <f t="shared" si="125"/>
        <v>8969.11</v>
      </c>
      <c r="Q281" s="6">
        <f t="shared" si="126"/>
        <v>9030.89</v>
      </c>
    </row>
    <row r="282" spans="2:17" s="27" customFormat="1" x14ac:dyDescent="0.2">
      <c r="B282" s="28"/>
      <c r="C282" s="28"/>
      <c r="D282" s="28"/>
      <c r="E282" s="28"/>
      <c r="F282" s="28"/>
      <c r="G282" s="7"/>
      <c r="H282" s="8"/>
      <c r="I282" s="18"/>
      <c r="J282" s="18"/>
      <c r="K282" s="17"/>
      <c r="L282" s="17"/>
      <c r="M282" s="18"/>
      <c r="N282" s="17"/>
      <c r="O282" s="18"/>
      <c r="P282" s="17"/>
      <c r="Q282" s="17"/>
    </row>
    <row r="283" spans="2:17" s="27" customFormat="1" x14ac:dyDescent="0.2">
      <c r="B283" s="26" t="s">
        <v>439</v>
      </c>
      <c r="C283" s="26" t="s">
        <v>156</v>
      </c>
      <c r="D283" s="26" t="s">
        <v>157</v>
      </c>
      <c r="E283" s="26" t="s">
        <v>18</v>
      </c>
      <c r="F283" s="26" t="s">
        <v>22</v>
      </c>
      <c r="G283" s="5">
        <v>65000</v>
      </c>
      <c r="H283" s="5">
        <v>4427.55</v>
      </c>
      <c r="I283" s="16">
        <v>25</v>
      </c>
      <c r="J283" s="16">
        <f>IF(G283&lt;=$I$385*$J$385,G283*$F$392,($I$385*$J$385)*$F$392)</f>
        <v>1865.5</v>
      </c>
      <c r="K283" s="11">
        <f>IF(G283&lt;=$I$386*$J$386,G283*$F$393,($I$386*$J$386)*$F$393)</f>
        <v>1976</v>
      </c>
      <c r="L283" s="11">
        <f>G283*7.09%</f>
        <v>4608.5</v>
      </c>
      <c r="M283" s="16">
        <f>G283*7.1%</f>
        <v>4615</v>
      </c>
      <c r="N283" s="11">
        <f>G283*1.15%</f>
        <v>747.5</v>
      </c>
      <c r="O283" s="16">
        <v>100</v>
      </c>
      <c r="P283" s="11">
        <f>H283+I283+J283+K283+O283</f>
        <v>8394.0499999999993</v>
      </c>
      <c r="Q283" s="11">
        <f>G283-P283</f>
        <v>56605.95</v>
      </c>
    </row>
    <row r="284" spans="2:17" s="27" customFormat="1" x14ac:dyDescent="0.2"/>
    <row r="285" spans="2:17" s="27" customFormat="1" x14ac:dyDescent="0.2">
      <c r="B285" s="26" t="s">
        <v>202</v>
      </c>
      <c r="C285" s="26" t="s">
        <v>148</v>
      </c>
      <c r="D285" s="26" t="s">
        <v>149</v>
      </c>
      <c r="E285" s="26" t="s">
        <v>18</v>
      </c>
      <c r="F285" s="26" t="s">
        <v>22</v>
      </c>
      <c r="G285" s="5">
        <v>27050</v>
      </c>
      <c r="H285" s="5">
        <v>0</v>
      </c>
      <c r="I285" s="5">
        <v>25</v>
      </c>
      <c r="J285" s="5">
        <f t="shared" ref="J285:J290" si="127">IF(G285&lt;=$I$385*$J$385,G285*$F$392,($I$385*$J$385)*$F$392)</f>
        <v>776.33500000000004</v>
      </c>
      <c r="K285" s="6">
        <f t="shared" ref="K285:K290" si="128">IF(G285&lt;=$I$386*$J$386,G285*$F$393,($I$386*$J$386)*$F$393)</f>
        <v>822.32</v>
      </c>
      <c r="L285" s="6">
        <f t="shared" ref="L285:L310" si="129">G285*7.09%</f>
        <v>1917.845</v>
      </c>
      <c r="M285" s="5">
        <f t="shared" ref="M285:M310" si="130">G285*7.1%</f>
        <v>1920.5499999999997</v>
      </c>
      <c r="N285" s="6">
        <f t="shared" ref="N285:N310" si="131">G285*1.15%</f>
        <v>311.07499999999999</v>
      </c>
      <c r="O285" s="5">
        <v>10630.48</v>
      </c>
      <c r="P285" s="6">
        <f t="shared" ref="P285:P294" si="132">H285+I285+J285+K285+O285</f>
        <v>12254.135</v>
      </c>
      <c r="Q285" s="6">
        <f t="shared" ref="Q285:Q310" si="133">G285-P285</f>
        <v>14795.865</v>
      </c>
    </row>
    <row r="286" spans="2:17" s="27" customFormat="1" x14ac:dyDescent="0.2">
      <c r="B286" s="26" t="s">
        <v>402</v>
      </c>
      <c r="C286" s="26" t="s">
        <v>148</v>
      </c>
      <c r="D286" s="26" t="s">
        <v>149</v>
      </c>
      <c r="E286" s="26" t="s">
        <v>18</v>
      </c>
      <c r="F286" s="26" t="s">
        <v>22</v>
      </c>
      <c r="G286" s="5">
        <v>20000</v>
      </c>
      <c r="H286" s="5">
        <v>0</v>
      </c>
      <c r="I286" s="5">
        <v>25</v>
      </c>
      <c r="J286" s="5">
        <f t="shared" si="127"/>
        <v>574</v>
      </c>
      <c r="K286" s="6">
        <f t="shared" si="128"/>
        <v>608</v>
      </c>
      <c r="L286" s="6">
        <f t="shared" si="129"/>
        <v>1418</v>
      </c>
      <c r="M286" s="5">
        <f t="shared" si="130"/>
        <v>1419.9999999999998</v>
      </c>
      <c r="N286" s="6">
        <f t="shared" si="131"/>
        <v>230</v>
      </c>
      <c r="O286" s="5">
        <v>100</v>
      </c>
      <c r="P286" s="6">
        <f t="shared" si="132"/>
        <v>1307</v>
      </c>
      <c r="Q286" s="6">
        <f t="shared" si="133"/>
        <v>18693</v>
      </c>
    </row>
    <row r="287" spans="2:17" s="27" customFormat="1" x14ac:dyDescent="0.2">
      <c r="B287" s="25" t="s">
        <v>561</v>
      </c>
      <c r="C287" s="26" t="s">
        <v>148</v>
      </c>
      <c r="D287" s="26" t="s">
        <v>149</v>
      </c>
      <c r="E287" s="26" t="s">
        <v>18</v>
      </c>
      <c r="F287" s="26" t="s">
        <v>22</v>
      </c>
      <c r="G287" s="5">
        <v>20000</v>
      </c>
      <c r="H287" s="5">
        <v>0</v>
      </c>
      <c r="I287" s="5">
        <v>25</v>
      </c>
      <c r="J287" s="5">
        <f t="shared" si="127"/>
        <v>574</v>
      </c>
      <c r="K287" s="6">
        <f t="shared" si="128"/>
        <v>608</v>
      </c>
      <c r="L287" s="6">
        <f t="shared" si="129"/>
        <v>1418</v>
      </c>
      <c r="M287" s="5">
        <f t="shared" si="130"/>
        <v>1419.9999999999998</v>
      </c>
      <c r="N287" s="6">
        <f t="shared" si="131"/>
        <v>230</v>
      </c>
      <c r="O287" s="5">
        <v>3530.92</v>
      </c>
      <c r="P287" s="6">
        <f t="shared" si="132"/>
        <v>4737.92</v>
      </c>
      <c r="Q287" s="6">
        <f t="shared" si="133"/>
        <v>15262.08</v>
      </c>
    </row>
    <row r="288" spans="2:17" s="27" customFormat="1" x14ac:dyDescent="0.2">
      <c r="B288" s="25" t="s">
        <v>95</v>
      </c>
      <c r="C288" s="26" t="s">
        <v>96</v>
      </c>
      <c r="D288" s="26" t="s">
        <v>97</v>
      </c>
      <c r="E288" s="26" t="s">
        <v>18</v>
      </c>
      <c r="F288" s="26" t="s">
        <v>22</v>
      </c>
      <c r="G288" s="5">
        <v>30000</v>
      </c>
      <c r="H288" s="5">
        <v>0</v>
      </c>
      <c r="I288" s="5">
        <v>25</v>
      </c>
      <c r="J288" s="5">
        <f t="shared" si="127"/>
        <v>861</v>
      </c>
      <c r="K288" s="6">
        <f t="shared" si="128"/>
        <v>912</v>
      </c>
      <c r="L288" s="6">
        <f t="shared" si="129"/>
        <v>2127</v>
      </c>
      <c r="M288" s="5">
        <f t="shared" si="130"/>
        <v>2130</v>
      </c>
      <c r="N288" s="6">
        <f t="shared" si="131"/>
        <v>345</v>
      </c>
      <c r="O288" s="5">
        <v>100</v>
      </c>
      <c r="P288" s="6">
        <f t="shared" si="132"/>
        <v>1898</v>
      </c>
      <c r="Q288" s="6">
        <f t="shared" si="133"/>
        <v>28102</v>
      </c>
    </row>
    <row r="289" spans="2:17" s="27" customFormat="1" x14ac:dyDescent="0.2">
      <c r="B289" s="25" t="s">
        <v>136</v>
      </c>
      <c r="C289" s="26" t="s">
        <v>96</v>
      </c>
      <c r="D289" s="26" t="s">
        <v>137</v>
      </c>
      <c r="E289" s="26" t="s">
        <v>18</v>
      </c>
      <c r="F289" s="26" t="s">
        <v>22</v>
      </c>
      <c r="G289" s="5">
        <v>15000</v>
      </c>
      <c r="H289" s="5">
        <v>0</v>
      </c>
      <c r="I289" s="5">
        <v>25</v>
      </c>
      <c r="J289" s="5">
        <f t="shared" si="127"/>
        <v>430.5</v>
      </c>
      <c r="K289" s="6">
        <f t="shared" si="128"/>
        <v>456</v>
      </c>
      <c r="L289" s="6">
        <f t="shared" si="129"/>
        <v>1063.5</v>
      </c>
      <c r="M289" s="5">
        <f t="shared" si="130"/>
        <v>1065</v>
      </c>
      <c r="N289" s="6">
        <f t="shared" si="131"/>
        <v>172.5</v>
      </c>
      <c r="O289" s="5">
        <v>0</v>
      </c>
      <c r="P289" s="6">
        <f t="shared" si="132"/>
        <v>911.5</v>
      </c>
      <c r="Q289" s="6">
        <f t="shared" si="133"/>
        <v>14088.5</v>
      </c>
    </row>
    <row r="290" spans="2:17" s="27" customFormat="1" x14ac:dyDescent="0.2">
      <c r="B290" s="26" t="s">
        <v>170</v>
      </c>
      <c r="C290" s="26" t="s">
        <v>96</v>
      </c>
      <c r="D290" s="26" t="s">
        <v>470</v>
      </c>
      <c r="E290" s="26" t="s">
        <v>18</v>
      </c>
      <c r="F290" s="26" t="s">
        <v>22</v>
      </c>
      <c r="G290" s="5">
        <v>20000</v>
      </c>
      <c r="H290" s="5">
        <v>0</v>
      </c>
      <c r="I290" s="5">
        <v>25</v>
      </c>
      <c r="J290" s="5">
        <f t="shared" si="127"/>
        <v>574</v>
      </c>
      <c r="K290" s="6">
        <f t="shared" si="128"/>
        <v>608</v>
      </c>
      <c r="L290" s="6">
        <f t="shared" si="129"/>
        <v>1418</v>
      </c>
      <c r="M290" s="5">
        <f t="shared" si="130"/>
        <v>1419.9999999999998</v>
      </c>
      <c r="N290" s="6">
        <f t="shared" si="131"/>
        <v>230</v>
      </c>
      <c r="O290" s="5">
        <v>100</v>
      </c>
      <c r="P290" s="6">
        <f t="shared" si="132"/>
        <v>1307</v>
      </c>
      <c r="Q290" s="6">
        <f t="shared" si="133"/>
        <v>18693</v>
      </c>
    </row>
    <row r="291" spans="2:17" s="27" customFormat="1" x14ac:dyDescent="0.2">
      <c r="B291" s="26"/>
      <c r="C291" s="26"/>
      <c r="D291" s="26"/>
      <c r="E291" s="26"/>
      <c r="F291" s="26"/>
      <c r="G291" s="5"/>
      <c r="H291" s="5"/>
      <c r="I291" s="5"/>
      <c r="J291" s="5"/>
      <c r="K291" s="6"/>
      <c r="L291" s="6"/>
      <c r="M291" s="5"/>
      <c r="N291" s="6"/>
      <c r="O291" s="5"/>
      <c r="P291" s="6"/>
      <c r="Q291" s="6"/>
    </row>
    <row r="292" spans="2:17" s="42" customFormat="1" x14ac:dyDescent="0.2">
      <c r="B292" s="25" t="s">
        <v>101</v>
      </c>
      <c r="C292" s="26" t="s">
        <v>66</v>
      </c>
      <c r="D292" s="26" t="s">
        <v>469</v>
      </c>
      <c r="E292" s="26" t="s">
        <v>18</v>
      </c>
      <c r="F292" s="26" t="s">
        <v>19</v>
      </c>
      <c r="G292" s="5">
        <v>40000</v>
      </c>
      <c r="H292" s="5">
        <v>185.33</v>
      </c>
      <c r="I292" s="5">
        <v>25</v>
      </c>
      <c r="J292" s="5">
        <f t="shared" ref="J292:J310" si="134">IF(G292&lt;=$I$385*$J$385,G292*$F$392,($I$385*$J$385)*$F$392)</f>
        <v>1148</v>
      </c>
      <c r="K292" s="6">
        <f t="shared" ref="K292:K310" si="135">IF(G292&lt;=$I$386*$J$386,G292*$F$393,($I$386*$J$386)*$F$393)</f>
        <v>1216</v>
      </c>
      <c r="L292" s="6">
        <f>G292*7.09%</f>
        <v>2836</v>
      </c>
      <c r="M292" s="5">
        <f>G292*7.1%</f>
        <v>2839.9999999999995</v>
      </c>
      <c r="N292" s="6">
        <f>G292*1.15%</f>
        <v>460</v>
      </c>
      <c r="O292" s="5">
        <v>19042.310000000001</v>
      </c>
      <c r="P292" s="6">
        <f>H292+I292+J292+K292+O292</f>
        <v>21616.639999999999</v>
      </c>
      <c r="Q292" s="6">
        <f>G292-P292</f>
        <v>18383.36</v>
      </c>
    </row>
    <row r="293" spans="2:17" s="27" customFormat="1" x14ac:dyDescent="0.2">
      <c r="B293" s="25" t="s">
        <v>145</v>
      </c>
      <c r="C293" s="26" t="s">
        <v>66</v>
      </c>
      <c r="D293" s="26" t="s">
        <v>469</v>
      </c>
      <c r="E293" s="26" t="s">
        <v>18</v>
      </c>
      <c r="F293" s="26" t="s">
        <v>19</v>
      </c>
      <c r="G293" s="5">
        <v>35000</v>
      </c>
      <c r="H293" s="5">
        <v>0</v>
      </c>
      <c r="I293" s="5">
        <v>25</v>
      </c>
      <c r="J293" s="5">
        <f t="shared" si="134"/>
        <v>1004.5</v>
      </c>
      <c r="K293" s="6">
        <f t="shared" si="135"/>
        <v>1064</v>
      </c>
      <c r="L293" s="6">
        <f>G293*7.09%</f>
        <v>2481.5</v>
      </c>
      <c r="M293" s="5">
        <f>G293*7.1%</f>
        <v>2485</v>
      </c>
      <c r="N293" s="6">
        <f>G293*1.15%</f>
        <v>402.5</v>
      </c>
      <c r="O293" s="5">
        <v>15258.12</v>
      </c>
      <c r="P293" s="6">
        <f>H293+I293+J293+K293+O293</f>
        <v>17351.620000000003</v>
      </c>
      <c r="Q293" s="6">
        <f>G293-P293</f>
        <v>17648.379999999997</v>
      </c>
    </row>
    <row r="294" spans="2:17" s="27" customFormat="1" x14ac:dyDescent="0.2">
      <c r="B294" s="26" t="s">
        <v>377</v>
      </c>
      <c r="C294" s="26" t="s">
        <v>66</v>
      </c>
      <c r="D294" s="26" t="s">
        <v>473</v>
      </c>
      <c r="E294" s="26" t="s">
        <v>18</v>
      </c>
      <c r="F294" s="26" t="s">
        <v>22</v>
      </c>
      <c r="G294" s="5">
        <v>32000</v>
      </c>
      <c r="H294" s="5">
        <v>0</v>
      </c>
      <c r="I294" s="5">
        <v>25</v>
      </c>
      <c r="J294" s="5">
        <f t="shared" si="134"/>
        <v>918.4</v>
      </c>
      <c r="K294" s="6">
        <f t="shared" si="135"/>
        <v>972.8</v>
      </c>
      <c r="L294" s="6">
        <f t="shared" si="129"/>
        <v>2268.8000000000002</v>
      </c>
      <c r="M294" s="5">
        <f t="shared" si="130"/>
        <v>2272</v>
      </c>
      <c r="N294" s="6">
        <f t="shared" si="131"/>
        <v>368</v>
      </c>
      <c r="O294" s="5">
        <v>2315.46</v>
      </c>
      <c r="P294" s="6">
        <f t="shared" si="132"/>
        <v>4231.66</v>
      </c>
      <c r="Q294" s="6">
        <f t="shared" si="133"/>
        <v>27768.34</v>
      </c>
    </row>
    <row r="295" spans="2:17" s="27" customFormat="1" x14ac:dyDescent="0.2">
      <c r="B295" s="26" t="s">
        <v>355</v>
      </c>
      <c r="C295" s="26" t="s">
        <v>66</v>
      </c>
      <c r="D295" s="26" t="s">
        <v>24</v>
      </c>
      <c r="E295" s="26" t="s">
        <v>18</v>
      </c>
      <c r="F295" s="26" t="s">
        <v>22</v>
      </c>
      <c r="G295" s="5">
        <v>28000</v>
      </c>
      <c r="H295" s="5">
        <v>0</v>
      </c>
      <c r="I295" s="5">
        <v>25</v>
      </c>
      <c r="J295" s="5">
        <f t="shared" si="134"/>
        <v>803.6</v>
      </c>
      <c r="K295" s="6">
        <f t="shared" si="135"/>
        <v>851.2</v>
      </c>
      <c r="L295" s="6">
        <f>G295*7.09%</f>
        <v>1985.2</v>
      </c>
      <c r="M295" s="5">
        <f>G295*7.1%</f>
        <v>1987.9999999999998</v>
      </c>
      <c r="N295" s="6">
        <f>G295*1.15%</f>
        <v>322</v>
      </c>
      <c r="O295" s="5">
        <v>9618.32</v>
      </c>
      <c r="P295" s="6">
        <f>H295+I295+J295+K295+O295</f>
        <v>11298.119999999999</v>
      </c>
      <c r="Q295" s="6">
        <f>G295-P295</f>
        <v>16701.88</v>
      </c>
    </row>
    <row r="296" spans="2:17" s="27" customFormat="1" x14ac:dyDescent="0.2">
      <c r="B296" s="26" t="s">
        <v>397</v>
      </c>
      <c r="C296" s="26" t="s">
        <v>66</v>
      </c>
      <c r="D296" s="26" t="s">
        <v>57</v>
      </c>
      <c r="E296" s="26" t="s">
        <v>18</v>
      </c>
      <c r="F296" s="26" t="s">
        <v>19</v>
      </c>
      <c r="G296" s="5">
        <v>25000</v>
      </c>
      <c r="H296" s="5">
        <v>0</v>
      </c>
      <c r="I296" s="5">
        <v>25</v>
      </c>
      <c r="J296" s="5">
        <f t="shared" si="134"/>
        <v>717.5</v>
      </c>
      <c r="K296" s="6">
        <f t="shared" si="135"/>
        <v>760</v>
      </c>
      <c r="L296" s="6">
        <f t="shared" si="129"/>
        <v>1772.5000000000002</v>
      </c>
      <c r="M296" s="5">
        <f t="shared" si="130"/>
        <v>1774.9999999999998</v>
      </c>
      <c r="N296" s="6">
        <f t="shared" si="131"/>
        <v>287.5</v>
      </c>
      <c r="O296" s="5">
        <v>5263.92</v>
      </c>
      <c r="P296" s="6">
        <f t="shared" ref="P296:P310" si="136">H296+I296+J296+K296+O296</f>
        <v>6766.42</v>
      </c>
      <c r="Q296" s="6">
        <f t="shared" si="133"/>
        <v>18233.580000000002</v>
      </c>
    </row>
    <row r="297" spans="2:17" s="27" customFormat="1" x14ac:dyDescent="0.2">
      <c r="B297" s="26" t="s">
        <v>275</v>
      </c>
      <c r="C297" s="26" t="s">
        <v>66</v>
      </c>
      <c r="D297" s="26" t="s">
        <v>520</v>
      </c>
      <c r="E297" s="26" t="s">
        <v>18</v>
      </c>
      <c r="F297" s="26" t="s">
        <v>19</v>
      </c>
      <c r="G297" s="5">
        <v>22000</v>
      </c>
      <c r="H297" s="5">
        <v>0</v>
      </c>
      <c r="I297" s="5">
        <v>25</v>
      </c>
      <c r="J297" s="5">
        <f t="shared" si="134"/>
        <v>631.4</v>
      </c>
      <c r="K297" s="6">
        <f t="shared" si="135"/>
        <v>668.8</v>
      </c>
      <c r="L297" s="6">
        <f>G297*7.09%</f>
        <v>1559.8000000000002</v>
      </c>
      <c r="M297" s="5">
        <f>G297*7.1%</f>
        <v>1561.9999999999998</v>
      </c>
      <c r="N297" s="6">
        <f>G297*1.15%</f>
        <v>253</v>
      </c>
      <c r="O297" s="5">
        <v>0</v>
      </c>
      <c r="P297" s="6">
        <f>H297+I297+J297+K297+O297</f>
        <v>1325.1999999999998</v>
      </c>
      <c r="Q297" s="6">
        <f>G297-P297</f>
        <v>20674.8</v>
      </c>
    </row>
    <row r="298" spans="2:17" s="27" customFormat="1" x14ac:dyDescent="0.2">
      <c r="B298" s="26" t="s">
        <v>403</v>
      </c>
      <c r="C298" s="26" t="s">
        <v>66</v>
      </c>
      <c r="D298" s="26" t="s">
        <v>470</v>
      </c>
      <c r="E298" s="26" t="s">
        <v>18</v>
      </c>
      <c r="F298" s="26" t="s">
        <v>19</v>
      </c>
      <c r="G298" s="5">
        <v>30000</v>
      </c>
      <c r="H298" s="5">
        <v>0</v>
      </c>
      <c r="I298" s="5">
        <v>25</v>
      </c>
      <c r="J298" s="5">
        <f t="shared" si="134"/>
        <v>861</v>
      </c>
      <c r="K298" s="6">
        <f t="shared" si="135"/>
        <v>912</v>
      </c>
      <c r="L298" s="6">
        <f t="shared" si="129"/>
        <v>2127</v>
      </c>
      <c r="M298" s="5">
        <f t="shared" si="130"/>
        <v>2130</v>
      </c>
      <c r="N298" s="6">
        <f t="shared" si="131"/>
        <v>345</v>
      </c>
      <c r="O298" s="5">
        <v>100</v>
      </c>
      <c r="P298" s="6">
        <f t="shared" si="136"/>
        <v>1898</v>
      </c>
      <c r="Q298" s="6">
        <f t="shared" si="133"/>
        <v>28102</v>
      </c>
    </row>
    <row r="299" spans="2:17" s="27" customFormat="1" x14ac:dyDescent="0.2">
      <c r="B299" s="26" t="s">
        <v>334</v>
      </c>
      <c r="C299" s="26" t="s">
        <v>66</v>
      </c>
      <c r="D299" s="26" t="s">
        <v>471</v>
      </c>
      <c r="E299" s="26" t="s">
        <v>18</v>
      </c>
      <c r="F299" s="26" t="s">
        <v>22</v>
      </c>
      <c r="G299" s="5">
        <v>45000</v>
      </c>
      <c r="H299" s="5">
        <v>1148.33</v>
      </c>
      <c r="I299" s="5">
        <v>25</v>
      </c>
      <c r="J299" s="5">
        <f t="shared" si="134"/>
        <v>1291.5</v>
      </c>
      <c r="K299" s="6">
        <f t="shared" si="135"/>
        <v>1368</v>
      </c>
      <c r="L299" s="6">
        <f>G299*7.09%</f>
        <v>3190.5</v>
      </c>
      <c r="M299" s="5">
        <f>G299*7.1%</f>
        <v>3194.9999999999995</v>
      </c>
      <c r="N299" s="6">
        <f>G299*1.15%</f>
        <v>517.5</v>
      </c>
      <c r="O299" s="5">
        <v>100</v>
      </c>
      <c r="P299" s="6">
        <f>H299+I299+J299+K299+O299</f>
        <v>3932.83</v>
      </c>
      <c r="Q299" s="6">
        <f>G299-P299</f>
        <v>41067.17</v>
      </c>
    </row>
    <row r="300" spans="2:17" s="27" customFormat="1" x14ac:dyDescent="0.2">
      <c r="B300" s="26" t="s">
        <v>419</v>
      </c>
      <c r="C300" s="26" t="s">
        <v>66</v>
      </c>
      <c r="D300" s="26" t="s">
        <v>470</v>
      </c>
      <c r="E300" s="26" t="s">
        <v>18</v>
      </c>
      <c r="F300" s="26" t="s">
        <v>22</v>
      </c>
      <c r="G300" s="5">
        <v>30000</v>
      </c>
      <c r="H300" s="5">
        <v>0</v>
      </c>
      <c r="I300" s="5">
        <v>25</v>
      </c>
      <c r="J300" s="5">
        <f t="shared" si="134"/>
        <v>861</v>
      </c>
      <c r="K300" s="6">
        <f t="shared" si="135"/>
        <v>912</v>
      </c>
      <c r="L300" s="6">
        <f t="shared" si="129"/>
        <v>2127</v>
      </c>
      <c r="M300" s="5">
        <f t="shared" si="130"/>
        <v>2130</v>
      </c>
      <c r="N300" s="6">
        <f t="shared" si="131"/>
        <v>345</v>
      </c>
      <c r="O300" s="5">
        <v>100</v>
      </c>
      <c r="P300" s="6">
        <f t="shared" si="136"/>
        <v>1898</v>
      </c>
      <c r="Q300" s="6">
        <f t="shared" si="133"/>
        <v>28102</v>
      </c>
    </row>
    <row r="301" spans="2:17" s="27" customFormat="1" x14ac:dyDescent="0.2">
      <c r="B301" s="25" t="s">
        <v>301</v>
      </c>
      <c r="C301" s="26" t="s">
        <v>66</v>
      </c>
      <c r="D301" s="26" t="s">
        <v>469</v>
      </c>
      <c r="E301" s="26" t="s">
        <v>18</v>
      </c>
      <c r="F301" s="26" t="s">
        <v>19</v>
      </c>
      <c r="G301" s="5">
        <v>32000</v>
      </c>
      <c r="H301" s="5">
        <v>0</v>
      </c>
      <c r="I301" s="5">
        <v>25</v>
      </c>
      <c r="J301" s="5">
        <f t="shared" si="134"/>
        <v>918.4</v>
      </c>
      <c r="K301" s="6">
        <f t="shared" si="135"/>
        <v>972.8</v>
      </c>
      <c r="L301" s="6">
        <f>G301*7.09%</f>
        <v>2268.8000000000002</v>
      </c>
      <c r="M301" s="5">
        <f>G301*7.1%</f>
        <v>2272</v>
      </c>
      <c r="N301" s="6">
        <f>G301*1.15%</f>
        <v>368</v>
      </c>
      <c r="O301" s="5">
        <v>14692.47</v>
      </c>
      <c r="P301" s="6">
        <f>H301+I301+J301+K301+O301</f>
        <v>16608.669999999998</v>
      </c>
      <c r="Q301" s="6">
        <f>G301-P301</f>
        <v>15391.330000000002</v>
      </c>
    </row>
    <row r="302" spans="2:17" s="27" customFormat="1" x14ac:dyDescent="0.2">
      <c r="B302" s="25" t="s">
        <v>404</v>
      </c>
      <c r="C302" s="26" t="s">
        <v>37</v>
      </c>
      <c r="D302" s="26" t="s">
        <v>38</v>
      </c>
      <c r="E302" s="26" t="s">
        <v>18</v>
      </c>
      <c r="F302" s="26" t="s">
        <v>22</v>
      </c>
      <c r="G302" s="5">
        <v>27331.19</v>
      </c>
      <c r="H302" s="5">
        <v>0</v>
      </c>
      <c r="I302" s="5">
        <v>25</v>
      </c>
      <c r="J302" s="5">
        <f t="shared" si="134"/>
        <v>784.40515299999993</v>
      </c>
      <c r="K302" s="6">
        <f t="shared" si="135"/>
        <v>830.86817599999995</v>
      </c>
      <c r="L302" s="6">
        <f t="shared" si="129"/>
        <v>1937.781371</v>
      </c>
      <c r="M302" s="5">
        <f t="shared" si="130"/>
        <v>1940.5144899999998</v>
      </c>
      <c r="N302" s="6">
        <f t="shared" si="131"/>
        <v>314.30868499999997</v>
      </c>
      <c r="O302" s="5">
        <v>1815.46</v>
      </c>
      <c r="P302" s="6">
        <f t="shared" si="136"/>
        <v>3455.7333289999997</v>
      </c>
      <c r="Q302" s="6">
        <f t="shared" si="133"/>
        <v>23875.456671</v>
      </c>
    </row>
    <row r="303" spans="2:17" s="27" customFormat="1" x14ac:dyDescent="0.2">
      <c r="B303" s="25" t="s">
        <v>405</v>
      </c>
      <c r="C303" s="26" t="s">
        <v>37</v>
      </c>
      <c r="D303" s="26" t="s">
        <v>38</v>
      </c>
      <c r="E303" s="26" t="s">
        <v>18</v>
      </c>
      <c r="F303" s="26" t="s">
        <v>22</v>
      </c>
      <c r="G303" s="5">
        <v>15000</v>
      </c>
      <c r="H303" s="5">
        <v>0</v>
      </c>
      <c r="I303" s="5">
        <v>25</v>
      </c>
      <c r="J303" s="5">
        <f t="shared" si="134"/>
        <v>430.5</v>
      </c>
      <c r="K303" s="6">
        <f t="shared" si="135"/>
        <v>456</v>
      </c>
      <c r="L303" s="6">
        <f t="shared" si="129"/>
        <v>1063.5</v>
      </c>
      <c r="M303" s="5">
        <f t="shared" si="130"/>
        <v>1065</v>
      </c>
      <c r="N303" s="6">
        <f t="shared" si="131"/>
        <v>172.5</v>
      </c>
      <c r="O303" s="5">
        <v>100</v>
      </c>
      <c r="P303" s="6">
        <f t="shared" si="136"/>
        <v>1011.5</v>
      </c>
      <c r="Q303" s="6">
        <f t="shared" si="133"/>
        <v>13988.5</v>
      </c>
    </row>
    <row r="304" spans="2:17" s="27" customFormat="1" x14ac:dyDescent="0.2">
      <c r="B304" s="25" t="s">
        <v>417</v>
      </c>
      <c r="C304" s="29" t="s">
        <v>93</v>
      </c>
      <c r="D304" s="26" t="s">
        <v>469</v>
      </c>
      <c r="E304" s="26" t="s">
        <v>18</v>
      </c>
      <c r="F304" s="26" t="s">
        <v>22</v>
      </c>
      <c r="G304" s="5">
        <v>31150</v>
      </c>
      <c r="H304" s="5">
        <v>0</v>
      </c>
      <c r="I304" s="5">
        <v>25</v>
      </c>
      <c r="J304" s="5">
        <f t="shared" si="134"/>
        <v>894.005</v>
      </c>
      <c r="K304" s="6">
        <f t="shared" si="135"/>
        <v>946.96</v>
      </c>
      <c r="L304" s="6">
        <f t="shared" si="129"/>
        <v>2208.5350000000003</v>
      </c>
      <c r="M304" s="5">
        <f t="shared" si="130"/>
        <v>2211.6499999999996</v>
      </c>
      <c r="N304" s="6">
        <f t="shared" si="131"/>
        <v>358.22499999999997</v>
      </c>
      <c r="O304" s="5">
        <v>100</v>
      </c>
      <c r="P304" s="6">
        <f t="shared" si="136"/>
        <v>1965.9650000000001</v>
      </c>
      <c r="Q304" s="6">
        <f t="shared" si="133"/>
        <v>29184.035</v>
      </c>
    </row>
    <row r="305" spans="2:20" s="27" customFormat="1" x14ac:dyDescent="0.2">
      <c r="B305" s="26" t="s">
        <v>415</v>
      </c>
      <c r="C305" s="26" t="s">
        <v>93</v>
      </c>
      <c r="D305" s="26" t="s">
        <v>244</v>
      </c>
      <c r="E305" s="26" t="s">
        <v>18</v>
      </c>
      <c r="F305" s="26" t="s">
        <v>22</v>
      </c>
      <c r="G305" s="5">
        <v>15000</v>
      </c>
      <c r="H305" s="5">
        <v>0</v>
      </c>
      <c r="I305" s="5">
        <v>25</v>
      </c>
      <c r="J305" s="5">
        <f t="shared" si="134"/>
        <v>430.5</v>
      </c>
      <c r="K305" s="6">
        <f t="shared" si="135"/>
        <v>456</v>
      </c>
      <c r="L305" s="6">
        <f t="shared" si="129"/>
        <v>1063.5</v>
      </c>
      <c r="M305" s="5">
        <f t="shared" si="130"/>
        <v>1065</v>
      </c>
      <c r="N305" s="6">
        <f t="shared" si="131"/>
        <v>172.5</v>
      </c>
      <c r="O305" s="5">
        <v>100</v>
      </c>
      <c r="P305" s="6">
        <f t="shared" si="136"/>
        <v>1011.5</v>
      </c>
      <c r="Q305" s="6">
        <f t="shared" si="133"/>
        <v>13988.5</v>
      </c>
    </row>
    <row r="306" spans="2:20" s="27" customFormat="1" x14ac:dyDescent="0.2">
      <c r="B306" s="26" t="s">
        <v>215</v>
      </c>
      <c r="C306" s="26" t="s">
        <v>93</v>
      </c>
      <c r="D306" s="26" t="s">
        <v>244</v>
      </c>
      <c r="E306" s="26" t="s">
        <v>18</v>
      </c>
      <c r="F306" s="26" t="s">
        <v>19</v>
      </c>
      <c r="G306" s="5">
        <v>15000</v>
      </c>
      <c r="H306" s="5">
        <v>0</v>
      </c>
      <c r="I306" s="5">
        <v>25</v>
      </c>
      <c r="J306" s="5">
        <f t="shared" si="134"/>
        <v>430.5</v>
      </c>
      <c r="K306" s="6">
        <f t="shared" si="135"/>
        <v>456</v>
      </c>
      <c r="L306" s="6">
        <f t="shared" si="129"/>
        <v>1063.5</v>
      </c>
      <c r="M306" s="5">
        <f t="shared" si="130"/>
        <v>1065</v>
      </c>
      <c r="N306" s="6">
        <f t="shared" si="131"/>
        <v>172.5</v>
      </c>
      <c r="O306" s="5">
        <v>100</v>
      </c>
      <c r="P306" s="6">
        <f t="shared" si="136"/>
        <v>1011.5</v>
      </c>
      <c r="Q306" s="6">
        <f t="shared" si="133"/>
        <v>13988.5</v>
      </c>
    </row>
    <row r="307" spans="2:20" s="27" customFormat="1" x14ac:dyDescent="0.2">
      <c r="B307" s="26" t="s">
        <v>418</v>
      </c>
      <c r="C307" s="26" t="s">
        <v>85</v>
      </c>
      <c r="D307" s="26" t="s">
        <v>489</v>
      </c>
      <c r="E307" s="26" t="s">
        <v>18</v>
      </c>
      <c r="F307" s="26" t="s">
        <v>22</v>
      </c>
      <c r="G307" s="5">
        <v>45000</v>
      </c>
      <c r="H307" s="5">
        <v>891.01</v>
      </c>
      <c r="I307" s="5">
        <v>25</v>
      </c>
      <c r="J307" s="5">
        <f t="shared" si="134"/>
        <v>1291.5</v>
      </c>
      <c r="K307" s="6">
        <f t="shared" si="135"/>
        <v>1368</v>
      </c>
      <c r="L307" s="6">
        <f t="shared" si="129"/>
        <v>3190.5</v>
      </c>
      <c r="M307" s="5">
        <f t="shared" si="130"/>
        <v>3194.9999999999995</v>
      </c>
      <c r="N307" s="6">
        <f t="shared" si="131"/>
        <v>517.5</v>
      </c>
      <c r="O307" s="5">
        <v>1815.46</v>
      </c>
      <c r="P307" s="6">
        <f t="shared" si="136"/>
        <v>5390.97</v>
      </c>
      <c r="Q307" s="6">
        <f t="shared" si="133"/>
        <v>39609.03</v>
      </c>
    </row>
    <row r="308" spans="2:20" s="27" customFormat="1" x14ac:dyDescent="0.2">
      <c r="B308" s="29" t="s">
        <v>488</v>
      </c>
      <c r="C308" s="26" t="s">
        <v>85</v>
      </c>
      <c r="D308" s="26" t="s">
        <v>172</v>
      </c>
      <c r="E308" s="29" t="s">
        <v>18</v>
      </c>
      <c r="F308" s="29" t="s">
        <v>19</v>
      </c>
      <c r="G308" s="10">
        <v>15000</v>
      </c>
      <c r="H308" s="10">
        <v>0</v>
      </c>
      <c r="I308" s="10">
        <v>25</v>
      </c>
      <c r="J308" s="5">
        <f t="shared" si="134"/>
        <v>430.5</v>
      </c>
      <c r="K308" s="6">
        <f t="shared" si="135"/>
        <v>456</v>
      </c>
      <c r="L308" s="6">
        <f t="shared" si="129"/>
        <v>1063.5</v>
      </c>
      <c r="M308" s="5">
        <f t="shared" si="130"/>
        <v>1065</v>
      </c>
      <c r="N308" s="6">
        <f t="shared" si="131"/>
        <v>172.5</v>
      </c>
      <c r="O308" s="10">
        <v>0</v>
      </c>
      <c r="P308" s="6">
        <f t="shared" si="136"/>
        <v>911.5</v>
      </c>
      <c r="Q308" s="10">
        <f t="shared" si="133"/>
        <v>14088.5</v>
      </c>
    </row>
    <row r="309" spans="2:20" s="27" customFormat="1" x14ac:dyDescent="0.2">
      <c r="B309" s="26" t="s">
        <v>227</v>
      </c>
      <c r="C309" s="26" t="s">
        <v>85</v>
      </c>
      <c r="D309" s="26" t="s">
        <v>172</v>
      </c>
      <c r="E309" s="26" t="s">
        <v>18</v>
      </c>
      <c r="F309" s="26" t="s">
        <v>19</v>
      </c>
      <c r="G309" s="5">
        <v>17000</v>
      </c>
      <c r="H309" s="5">
        <v>0</v>
      </c>
      <c r="I309" s="5">
        <v>25</v>
      </c>
      <c r="J309" s="5">
        <f t="shared" si="134"/>
        <v>487.9</v>
      </c>
      <c r="K309" s="6">
        <f t="shared" si="135"/>
        <v>516.79999999999995</v>
      </c>
      <c r="L309" s="6">
        <f t="shared" si="129"/>
        <v>1205.3000000000002</v>
      </c>
      <c r="M309" s="5">
        <f t="shared" si="130"/>
        <v>1207</v>
      </c>
      <c r="N309" s="6">
        <f t="shared" si="131"/>
        <v>195.5</v>
      </c>
      <c r="O309" s="5">
        <v>0</v>
      </c>
      <c r="P309" s="6">
        <f t="shared" si="136"/>
        <v>1029.6999999999998</v>
      </c>
      <c r="Q309" s="6">
        <f t="shared" si="133"/>
        <v>15970.3</v>
      </c>
    </row>
    <row r="310" spans="2:20" s="27" customFormat="1" x14ac:dyDescent="0.2">
      <c r="B310" s="29" t="s">
        <v>246</v>
      </c>
      <c r="C310" s="26" t="s">
        <v>85</v>
      </c>
      <c r="D310" s="26" t="s">
        <v>172</v>
      </c>
      <c r="E310" s="29" t="s">
        <v>18</v>
      </c>
      <c r="F310" s="26" t="s">
        <v>19</v>
      </c>
      <c r="G310" s="6">
        <v>17000</v>
      </c>
      <c r="H310" s="5">
        <v>0</v>
      </c>
      <c r="I310" s="5">
        <v>25</v>
      </c>
      <c r="J310" s="5">
        <f t="shared" si="134"/>
        <v>487.9</v>
      </c>
      <c r="K310" s="6">
        <f t="shared" si="135"/>
        <v>516.79999999999995</v>
      </c>
      <c r="L310" s="6">
        <f t="shared" si="129"/>
        <v>1205.3000000000002</v>
      </c>
      <c r="M310" s="5">
        <f t="shared" si="130"/>
        <v>1207</v>
      </c>
      <c r="N310" s="6">
        <f t="shared" si="131"/>
        <v>195.5</v>
      </c>
      <c r="O310" s="5">
        <v>0</v>
      </c>
      <c r="P310" s="6">
        <f t="shared" si="136"/>
        <v>1029.6999999999998</v>
      </c>
      <c r="Q310" s="6">
        <f t="shared" si="133"/>
        <v>15970.3</v>
      </c>
    </row>
    <row r="311" spans="2:20" s="27" customFormat="1" x14ac:dyDescent="0.2"/>
    <row r="312" spans="2:20" s="27" customFormat="1" ht="13.5" customHeight="1" x14ac:dyDescent="0.2">
      <c r="B312" s="26" t="s">
        <v>322</v>
      </c>
      <c r="C312" s="26" t="s">
        <v>248</v>
      </c>
      <c r="D312" s="26" t="s">
        <v>57</v>
      </c>
      <c r="E312" s="26" t="s">
        <v>18</v>
      </c>
      <c r="F312" s="26" t="s">
        <v>19</v>
      </c>
      <c r="G312" s="5">
        <v>25000</v>
      </c>
      <c r="H312" s="5">
        <v>0</v>
      </c>
      <c r="I312" s="5">
        <v>25</v>
      </c>
      <c r="J312" s="5">
        <f t="shared" ref="J312:J343" si="137">IF(G312&lt;=$I$385*$J$385,G312*$F$392,($I$385*$J$385)*$F$392)</f>
        <v>717.5</v>
      </c>
      <c r="K312" s="6">
        <f t="shared" ref="K312:K343" si="138">IF(G312&lt;=$I$386*$J$386,G312*$F$393,($I$386*$J$386)*$F$393)</f>
        <v>760</v>
      </c>
      <c r="L312" s="6">
        <f t="shared" ref="L312:L340" si="139">G312*7.09%</f>
        <v>1772.5000000000002</v>
      </c>
      <c r="M312" s="5">
        <f t="shared" ref="M312:M340" si="140">G312*7.1%</f>
        <v>1774.9999999999998</v>
      </c>
      <c r="N312" s="6">
        <f t="shared" ref="N312:N340" si="141">G312*1.15%</f>
        <v>287.5</v>
      </c>
      <c r="O312" s="6">
        <v>10807.43</v>
      </c>
      <c r="P312" s="6">
        <f t="shared" ref="P312:P340" si="142">H312+I312+J312+K312+O312</f>
        <v>12309.93</v>
      </c>
      <c r="Q312" s="6">
        <f t="shared" ref="Q312:Q340" si="143">G312-P312</f>
        <v>12690.07</v>
      </c>
    </row>
    <row r="313" spans="2:20" s="27" customFormat="1" x14ac:dyDescent="0.2">
      <c r="B313" s="25" t="s">
        <v>466</v>
      </c>
      <c r="C313" s="26" t="s">
        <v>256</v>
      </c>
      <c r="D313" s="26" t="s">
        <v>124</v>
      </c>
      <c r="E313" s="26" t="s">
        <v>18</v>
      </c>
      <c r="F313" s="26" t="s">
        <v>19</v>
      </c>
      <c r="G313" s="5">
        <v>40000</v>
      </c>
      <c r="H313" s="5">
        <v>442.65</v>
      </c>
      <c r="I313" s="5">
        <v>25</v>
      </c>
      <c r="J313" s="5">
        <f t="shared" si="137"/>
        <v>1148</v>
      </c>
      <c r="K313" s="6">
        <f t="shared" si="138"/>
        <v>1216</v>
      </c>
      <c r="L313" s="6">
        <f t="shared" si="139"/>
        <v>2836</v>
      </c>
      <c r="M313" s="5">
        <f t="shared" si="140"/>
        <v>2839.9999999999995</v>
      </c>
      <c r="N313" s="6">
        <f t="shared" si="141"/>
        <v>460</v>
      </c>
      <c r="O313" s="5">
        <v>9583.85</v>
      </c>
      <c r="P313" s="6">
        <f t="shared" si="142"/>
        <v>12415.5</v>
      </c>
      <c r="Q313" s="6">
        <f t="shared" si="143"/>
        <v>27584.5</v>
      </c>
    </row>
    <row r="314" spans="2:20" s="27" customFormat="1" x14ac:dyDescent="0.2">
      <c r="B314" s="25" t="s">
        <v>94</v>
      </c>
      <c r="C314" s="26" t="s">
        <v>256</v>
      </c>
      <c r="D314" s="26" t="s">
        <v>470</v>
      </c>
      <c r="E314" s="26" t="s">
        <v>18</v>
      </c>
      <c r="F314" s="26" t="s">
        <v>19</v>
      </c>
      <c r="G314" s="5">
        <v>33000</v>
      </c>
      <c r="H314" s="5">
        <v>0</v>
      </c>
      <c r="I314" s="5">
        <v>25</v>
      </c>
      <c r="J314" s="5">
        <f t="shared" si="137"/>
        <v>947.1</v>
      </c>
      <c r="K314" s="6">
        <f t="shared" si="138"/>
        <v>1003.2</v>
      </c>
      <c r="L314" s="6">
        <f t="shared" si="139"/>
        <v>2339.7000000000003</v>
      </c>
      <c r="M314" s="5">
        <f t="shared" si="140"/>
        <v>2343</v>
      </c>
      <c r="N314" s="6">
        <f t="shared" si="141"/>
        <v>379.5</v>
      </c>
      <c r="O314" s="5">
        <v>10940.62</v>
      </c>
      <c r="P314" s="6">
        <f t="shared" si="142"/>
        <v>12915.920000000002</v>
      </c>
      <c r="Q314" s="6">
        <f t="shared" si="143"/>
        <v>20084.079999999998</v>
      </c>
    </row>
    <row r="315" spans="2:20" s="27" customFormat="1" x14ac:dyDescent="0.2">
      <c r="B315" s="26" t="s">
        <v>299</v>
      </c>
      <c r="C315" s="26" t="s">
        <v>256</v>
      </c>
      <c r="D315" s="26" t="s">
        <v>469</v>
      </c>
      <c r="E315" s="26" t="s">
        <v>18</v>
      </c>
      <c r="F315" s="26" t="s">
        <v>22</v>
      </c>
      <c r="G315" s="5">
        <v>30000</v>
      </c>
      <c r="H315" s="5">
        <v>0</v>
      </c>
      <c r="I315" s="5">
        <v>25</v>
      </c>
      <c r="J315" s="5">
        <f t="shared" si="137"/>
        <v>861</v>
      </c>
      <c r="K315" s="6">
        <f t="shared" si="138"/>
        <v>912</v>
      </c>
      <c r="L315" s="6">
        <f t="shared" si="139"/>
        <v>2127</v>
      </c>
      <c r="M315" s="5">
        <f t="shared" si="140"/>
        <v>2130</v>
      </c>
      <c r="N315" s="6">
        <f t="shared" si="141"/>
        <v>345</v>
      </c>
      <c r="O315" s="5">
        <v>9807.8700000000008</v>
      </c>
      <c r="P315" s="6">
        <f t="shared" si="142"/>
        <v>11605.87</v>
      </c>
      <c r="Q315" s="6">
        <f t="shared" si="143"/>
        <v>18394.129999999997</v>
      </c>
      <c r="T315" s="27" t="s">
        <v>557</v>
      </c>
    </row>
    <row r="316" spans="2:20" s="27" customFormat="1" x14ac:dyDescent="0.2">
      <c r="B316" s="26" t="s">
        <v>219</v>
      </c>
      <c r="C316" s="26" t="s">
        <v>256</v>
      </c>
      <c r="D316" s="26" t="s">
        <v>137</v>
      </c>
      <c r="E316" s="26" t="s">
        <v>18</v>
      </c>
      <c r="F316" s="26" t="s">
        <v>22</v>
      </c>
      <c r="G316" s="5">
        <v>25000</v>
      </c>
      <c r="H316" s="5">
        <v>0</v>
      </c>
      <c r="I316" s="5">
        <v>25</v>
      </c>
      <c r="J316" s="5">
        <f t="shared" si="137"/>
        <v>717.5</v>
      </c>
      <c r="K316" s="6">
        <f t="shared" si="138"/>
        <v>760</v>
      </c>
      <c r="L316" s="6">
        <f>G316*7.09%</f>
        <v>1772.5000000000002</v>
      </c>
      <c r="M316" s="5">
        <f>G316*7.1%</f>
        <v>1774.9999999999998</v>
      </c>
      <c r="N316" s="6">
        <f>G316*1.15%</f>
        <v>287.5</v>
      </c>
      <c r="O316" s="5">
        <v>7491.56</v>
      </c>
      <c r="P316" s="6">
        <f>H316+I316+J316+K316+O316</f>
        <v>8994.0600000000013</v>
      </c>
      <c r="Q316" s="6">
        <f>G316-P316</f>
        <v>16005.939999999999</v>
      </c>
    </row>
    <row r="317" spans="2:20" s="27" customFormat="1" x14ac:dyDescent="0.2">
      <c r="B317" s="26" t="s">
        <v>434</v>
      </c>
      <c r="C317" s="29" t="s">
        <v>252</v>
      </c>
      <c r="D317" s="26" t="s">
        <v>464</v>
      </c>
      <c r="E317" s="26" t="s">
        <v>18</v>
      </c>
      <c r="F317" s="26" t="s">
        <v>22</v>
      </c>
      <c r="G317" s="5">
        <v>70000</v>
      </c>
      <c r="H317" s="5">
        <v>5025.3599999999997</v>
      </c>
      <c r="I317" s="5">
        <v>25</v>
      </c>
      <c r="J317" s="5">
        <f t="shared" si="137"/>
        <v>2009</v>
      </c>
      <c r="K317" s="6">
        <f t="shared" si="138"/>
        <v>2128</v>
      </c>
      <c r="L317" s="6">
        <f t="shared" si="139"/>
        <v>4963</v>
      </c>
      <c r="M317" s="5">
        <f t="shared" si="140"/>
        <v>4970</v>
      </c>
      <c r="N317" s="6">
        <f t="shared" si="141"/>
        <v>805</v>
      </c>
      <c r="O317" s="5">
        <v>1815.46</v>
      </c>
      <c r="P317" s="6">
        <f t="shared" si="142"/>
        <v>11002.82</v>
      </c>
      <c r="Q317" s="6">
        <f t="shared" si="143"/>
        <v>58997.18</v>
      </c>
    </row>
    <row r="318" spans="2:20" s="27" customFormat="1" x14ac:dyDescent="0.2">
      <c r="B318" s="25" t="s">
        <v>304</v>
      </c>
      <c r="C318" s="29" t="s">
        <v>252</v>
      </c>
      <c r="D318" s="26" t="s">
        <v>469</v>
      </c>
      <c r="E318" s="26" t="s">
        <v>18</v>
      </c>
      <c r="F318" s="26" t="s">
        <v>19</v>
      </c>
      <c r="G318" s="5">
        <v>30000</v>
      </c>
      <c r="H318" s="5">
        <v>0</v>
      </c>
      <c r="I318" s="5">
        <v>25</v>
      </c>
      <c r="J318" s="5">
        <f t="shared" si="137"/>
        <v>861</v>
      </c>
      <c r="K318" s="6">
        <f t="shared" si="138"/>
        <v>912</v>
      </c>
      <c r="L318" s="6">
        <f>G318*7.09%</f>
        <v>2127</v>
      </c>
      <c r="M318" s="5">
        <f>G318*7.1%</f>
        <v>2130</v>
      </c>
      <c r="N318" s="6">
        <f>G318*1.15%</f>
        <v>345</v>
      </c>
      <c r="O318" s="5">
        <v>11018.03</v>
      </c>
      <c r="P318" s="6">
        <f>H318+I318+J318+K318+O318</f>
        <v>12816.03</v>
      </c>
      <c r="Q318" s="6">
        <f>G318-P318</f>
        <v>17183.97</v>
      </c>
    </row>
    <row r="319" spans="2:20" s="27" customFormat="1" x14ac:dyDescent="0.2">
      <c r="B319" s="25" t="s">
        <v>400</v>
      </c>
      <c r="C319" s="29" t="s">
        <v>252</v>
      </c>
      <c r="D319" s="26" t="s">
        <v>469</v>
      </c>
      <c r="E319" s="26" t="s">
        <v>18</v>
      </c>
      <c r="F319" s="26" t="s">
        <v>19</v>
      </c>
      <c r="G319" s="5">
        <v>35000</v>
      </c>
      <c r="H319" s="5">
        <v>0</v>
      </c>
      <c r="I319" s="5">
        <v>25</v>
      </c>
      <c r="J319" s="5">
        <f t="shared" si="137"/>
        <v>1004.5</v>
      </c>
      <c r="K319" s="6">
        <f t="shared" si="138"/>
        <v>1064</v>
      </c>
      <c r="L319" s="6">
        <f t="shared" si="139"/>
        <v>2481.5</v>
      </c>
      <c r="M319" s="5">
        <f t="shared" si="140"/>
        <v>2485</v>
      </c>
      <c r="N319" s="6">
        <f t="shared" si="141"/>
        <v>402.5</v>
      </c>
      <c r="O319" s="5">
        <v>3271.68</v>
      </c>
      <c r="P319" s="6">
        <f t="shared" si="142"/>
        <v>5365.18</v>
      </c>
      <c r="Q319" s="6">
        <f t="shared" si="143"/>
        <v>29634.82</v>
      </c>
    </row>
    <row r="320" spans="2:20" s="27" customFormat="1" x14ac:dyDescent="0.2">
      <c r="B320" s="25" t="s">
        <v>305</v>
      </c>
      <c r="C320" s="29" t="s">
        <v>252</v>
      </c>
      <c r="D320" s="26" t="s">
        <v>469</v>
      </c>
      <c r="E320" s="26" t="s">
        <v>18</v>
      </c>
      <c r="F320" s="26" t="s">
        <v>22</v>
      </c>
      <c r="G320" s="5">
        <v>35000</v>
      </c>
      <c r="H320" s="5">
        <v>0</v>
      </c>
      <c r="I320" s="5">
        <v>25</v>
      </c>
      <c r="J320" s="5">
        <f t="shared" si="137"/>
        <v>1004.5</v>
      </c>
      <c r="K320" s="6">
        <f t="shared" si="138"/>
        <v>1064</v>
      </c>
      <c r="L320" s="6">
        <f t="shared" si="139"/>
        <v>2481.5</v>
      </c>
      <c r="M320" s="5">
        <f t="shared" si="140"/>
        <v>2485</v>
      </c>
      <c r="N320" s="6">
        <f t="shared" si="141"/>
        <v>402.5</v>
      </c>
      <c r="O320" s="5">
        <v>3530.92</v>
      </c>
      <c r="P320" s="6">
        <f t="shared" si="142"/>
        <v>5624.42</v>
      </c>
      <c r="Q320" s="6">
        <f t="shared" si="143"/>
        <v>29375.58</v>
      </c>
    </row>
    <row r="321" spans="2:17" s="27" customFormat="1" x14ac:dyDescent="0.2">
      <c r="B321" s="26" t="s">
        <v>173</v>
      </c>
      <c r="C321" s="29" t="s">
        <v>252</v>
      </c>
      <c r="D321" s="26" t="s">
        <v>469</v>
      </c>
      <c r="E321" s="26" t="s">
        <v>18</v>
      </c>
      <c r="F321" s="26" t="s">
        <v>22</v>
      </c>
      <c r="G321" s="5">
        <v>35925</v>
      </c>
      <c r="H321" s="5">
        <v>0</v>
      </c>
      <c r="I321" s="5">
        <v>25</v>
      </c>
      <c r="J321" s="5">
        <f t="shared" si="137"/>
        <v>1031.0474999999999</v>
      </c>
      <c r="K321" s="6">
        <f t="shared" si="138"/>
        <v>1092.1199999999999</v>
      </c>
      <c r="L321" s="6">
        <f>G321*7.09%</f>
        <v>2547.0825</v>
      </c>
      <c r="M321" s="5">
        <f>G321*7.1%</f>
        <v>2550.6749999999997</v>
      </c>
      <c r="N321" s="6">
        <f>G321*1.15%</f>
        <v>413.13749999999999</v>
      </c>
      <c r="O321" s="5">
        <v>100</v>
      </c>
      <c r="P321" s="6">
        <f>H321+I321+J321+K321+O321</f>
        <v>2248.1674999999996</v>
      </c>
      <c r="Q321" s="6">
        <f>G321-P321</f>
        <v>33676.832500000004</v>
      </c>
    </row>
    <row r="322" spans="2:17" s="27" customFormat="1" x14ac:dyDescent="0.2">
      <c r="B322" s="26" t="s">
        <v>309</v>
      </c>
      <c r="C322" s="29" t="s">
        <v>252</v>
      </c>
      <c r="D322" s="26" t="s">
        <v>469</v>
      </c>
      <c r="E322" s="26" t="s">
        <v>18</v>
      </c>
      <c r="F322" s="26" t="s">
        <v>19</v>
      </c>
      <c r="G322" s="5">
        <v>30000</v>
      </c>
      <c r="H322" s="5">
        <v>0</v>
      </c>
      <c r="I322" s="5">
        <v>25</v>
      </c>
      <c r="J322" s="5">
        <f t="shared" si="137"/>
        <v>861</v>
      </c>
      <c r="K322" s="6">
        <f t="shared" si="138"/>
        <v>912</v>
      </c>
      <c r="L322" s="6">
        <f>G322*7.09%</f>
        <v>2127</v>
      </c>
      <c r="M322" s="5">
        <f>G322*7.1%</f>
        <v>2130</v>
      </c>
      <c r="N322" s="6">
        <f>G322*1.15%</f>
        <v>345</v>
      </c>
      <c r="O322" s="5">
        <v>100</v>
      </c>
      <c r="P322" s="6">
        <f>H322+I322+J322+K322+O322</f>
        <v>1898</v>
      </c>
      <c r="Q322" s="6">
        <f>G322-P322</f>
        <v>28102</v>
      </c>
    </row>
    <row r="323" spans="2:17" s="27" customFormat="1" x14ac:dyDescent="0.2">
      <c r="B323" s="25" t="s">
        <v>142</v>
      </c>
      <c r="C323" s="29" t="s">
        <v>252</v>
      </c>
      <c r="D323" s="26" t="s">
        <v>469</v>
      </c>
      <c r="E323" s="26" t="s">
        <v>18</v>
      </c>
      <c r="F323" s="26" t="s">
        <v>19</v>
      </c>
      <c r="G323" s="5">
        <v>35000</v>
      </c>
      <c r="H323" s="5">
        <v>0</v>
      </c>
      <c r="I323" s="5">
        <v>25</v>
      </c>
      <c r="J323" s="5">
        <f t="shared" si="137"/>
        <v>1004.5</v>
      </c>
      <c r="K323" s="6">
        <f t="shared" si="138"/>
        <v>1064</v>
      </c>
      <c r="L323" s="6">
        <f t="shared" si="139"/>
        <v>2481.5</v>
      </c>
      <c r="M323" s="5">
        <f t="shared" si="140"/>
        <v>2485</v>
      </c>
      <c r="N323" s="6">
        <f t="shared" si="141"/>
        <v>402.5</v>
      </c>
      <c r="O323" s="5">
        <v>100</v>
      </c>
      <c r="P323" s="6">
        <f t="shared" si="142"/>
        <v>2193.5</v>
      </c>
      <c r="Q323" s="6">
        <f t="shared" si="143"/>
        <v>32806.5</v>
      </c>
    </row>
    <row r="324" spans="2:17" s="27" customFormat="1" x14ac:dyDescent="0.2">
      <c r="B324" s="25" t="s">
        <v>410</v>
      </c>
      <c r="C324" s="29" t="s">
        <v>252</v>
      </c>
      <c r="D324" s="26" t="s">
        <v>469</v>
      </c>
      <c r="E324" s="26" t="s">
        <v>18</v>
      </c>
      <c r="F324" s="26" t="s">
        <v>22</v>
      </c>
      <c r="G324" s="5">
        <v>39000</v>
      </c>
      <c r="H324" s="5">
        <v>301.52</v>
      </c>
      <c r="I324" s="5">
        <v>25</v>
      </c>
      <c r="J324" s="5">
        <f t="shared" si="137"/>
        <v>1119.3</v>
      </c>
      <c r="K324" s="6">
        <f t="shared" si="138"/>
        <v>1185.5999999999999</v>
      </c>
      <c r="L324" s="6">
        <f t="shared" si="139"/>
        <v>2765.1000000000004</v>
      </c>
      <c r="M324" s="5">
        <f t="shared" si="140"/>
        <v>2768.9999999999995</v>
      </c>
      <c r="N324" s="6">
        <f t="shared" si="141"/>
        <v>448.5</v>
      </c>
      <c r="O324" s="5">
        <v>5592.41</v>
      </c>
      <c r="P324" s="6">
        <f t="shared" si="142"/>
        <v>8223.83</v>
      </c>
      <c r="Q324" s="6">
        <f t="shared" si="143"/>
        <v>30776.17</v>
      </c>
    </row>
    <row r="325" spans="2:17" s="27" customFormat="1" x14ac:dyDescent="0.2">
      <c r="B325" s="26" t="s">
        <v>171</v>
      </c>
      <c r="C325" s="29" t="s">
        <v>252</v>
      </c>
      <c r="D325" s="26" t="s">
        <v>469</v>
      </c>
      <c r="E325" s="26" t="s">
        <v>18</v>
      </c>
      <c r="F325" s="26" t="s">
        <v>22</v>
      </c>
      <c r="G325" s="5">
        <v>35000</v>
      </c>
      <c r="H325" s="5">
        <v>0</v>
      </c>
      <c r="I325" s="5">
        <v>25</v>
      </c>
      <c r="J325" s="5">
        <f t="shared" si="137"/>
        <v>1004.5</v>
      </c>
      <c r="K325" s="6">
        <f t="shared" si="138"/>
        <v>1064</v>
      </c>
      <c r="L325" s="6">
        <f>G325*7.09%</f>
        <v>2481.5</v>
      </c>
      <c r="M325" s="5">
        <f>G325*7.1%</f>
        <v>2485</v>
      </c>
      <c r="N325" s="6">
        <f>G325*1.15%</f>
        <v>402.5</v>
      </c>
      <c r="O325" s="5">
        <v>14221.71</v>
      </c>
      <c r="P325" s="6">
        <f>H325+I325+J325+K325+O325</f>
        <v>16315.21</v>
      </c>
      <c r="Q325" s="6">
        <f>G325-P325</f>
        <v>18684.79</v>
      </c>
    </row>
    <row r="326" spans="2:17" s="27" customFormat="1" x14ac:dyDescent="0.2">
      <c r="B326" s="29" t="s">
        <v>306</v>
      </c>
      <c r="C326" s="29" t="s">
        <v>252</v>
      </c>
      <c r="D326" s="26" t="s">
        <v>470</v>
      </c>
      <c r="E326" s="26" t="s">
        <v>18</v>
      </c>
      <c r="F326" s="26" t="s">
        <v>19</v>
      </c>
      <c r="G326" s="5">
        <v>30000.15</v>
      </c>
      <c r="H326" s="5">
        <v>0</v>
      </c>
      <c r="I326" s="5">
        <v>25</v>
      </c>
      <c r="J326" s="5">
        <f t="shared" si="137"/>
        <v>861.00430500000004</v>
      </c>
      <c r="K326" s="6">
        <f t="shared" si="138"/>
        <v>912.00456000000008</v>
      </c>
      <c r="L326" s="6">
        <f t="shared" si="139"/>
        <v>2127.0106350000001</v>
      </c>
      <c r="M326" s="5">
        <f t="shared" si="140"/>
        <v>2130.0106499999997</v>
      </c>
      <c r="N326" s="6">
        <f t="shared" si="141"/>
        <v>345.00172500000002</v>
      </c>
      <c r="O326" s="5">
        <v>11473.83</v>
      </c>
      <c r="P326" s="6">
        <f t="shared" si="142"/>
        <v>13271.838865</v>
      </c>
      <c r="Q326" s="6">
        <f t="shared" si="143"/>
        <v>16728.311135000004</v>
      </c>
    </row>
    <row r="327" spans="2:17" s="27" customFormat="1" x14ac:dyDescent="0.2">
      <c r="B327" s="25" t="s">
        <v>396</v>
      </c>
      <c r="C327" s="26" t="s">
        <v>251</v>
      </c>
      <c r="D327" s="26" t="s">
        <v>464</v>
      </c>
      <c r="E327" s="26" t="s">
        <v>18</v>
      </c>
      <c r="F327" s="26" t="s">
        <v>22</v>
      </c>
      <c r="G327" s="5">
        <v>70000</v>
      </c>
      <c r="H327" s="5">
        <v>5368.45</v>
      </c>
      <c r="I327" s="5">
        <v>25</v>
      </c>
      <c r="J327" s="5">
        <f t="shared" si="137"/>
        <v>2009</v>
      </c>
      <c r="K327" s="6">
        <f t="shared" si="138"/>
        <v>2128</v>
      </c>
      <c r="L327" s="6">
        <f t="shared" si="139"/>
        <v>4963</v>
      </c>
      <c r="M327" s="5">
        <f t="shared" si="140"/>
        <v>4970</v>
      </c>
      <c r="N327" s="6">
        <f t="shared" si="141"/>
        <v>805</v>
      </c>
      <c r="O327" s="5">
        <v>2100</v>
      </c>
      <c r="P327" s="6">
        <f t="shared" si="142"/>
        <v>11630.45</v>
      </c>
      <c r="Q327" s="6">
        <f t="shared" si="143"/>
        <v>58369.55</v>
      </c>
    </row>
    <row r="328" spans="2:17" s="27" customFormat="1" x14ac:dyDescent="0.2">
      <c r="B328" s="25" t="s">
        <v>123</v>
      </c>
      <c r="C328" s="26" t="s">
        <v>251</v>
      </c>
      <c r="D328" s="26" t="s">
        <v>469</v>
      </c>
      <c r="E328" s="26" t="s">
        <v>18</v>
      </c>
      <c r="F328" s="26" t="s">
        <v>19</v>
      </c>
      <c r="G328" s="5">
        <v>35250</v>
      </c>
      <c r="H328" s="5">
        <v>0</v>
      </c>
      <c r="I328" s="5">
        <v>25</v>
      </c>
      <c r="J328" s="5">
        <f t="shared" si="137"/>
        <v>1011.675</v>
      </c>
      <c r="K328" s="6">
        <f t="shared" si="138"/>
        <v>1071.5999999999999</v>
      </c>
      <c r="L328" s="6">
        <f t="shared" si="139"/>
        <v>2499.2250000000004</v>
      </c>
      <c r="M328" s="5">
        <f t="shared" si="140"/>
        <v>2502.75</v>
      </c>
      <c r="N328" s="6">
        <f t="shared" si="141"/>
        <v>405.375</v>
      </c>
      <c r="O328" s="5">
        <v>100</v>
      </c>
      <c r="P328" s="6">
        <f t="shared" si="142"/>
        <v>2208.2749999999996</v>
      </c>
      <c r="Q328" s="6">
        <f t="shared" si="143"/>
        <v>33041.724999999999</v>
      </c>
    </row>
    <row r="329" spans="2:17" s="27" customFormat="1" x14ac:dyDescent="0.2">
      <c r="B329" s="25" t="s">
        <v>125</v>
      </c>
      <c r="C329" s="26" t="s">
        <v>251</v>
      </c>
      <c r="D329" s="26" t="s">
        <v>469</v>
      </c>
      <c r="E329" s="26" t="s">
        <v>18</v>
      </c>
      <c r="F329" s="26" t="s">
        <v>22</v>
      </c>
      <c r="G329" s="5">
        <v>33000</v>
      </c>
      <c r="H329" s="5">
        <v>0</v>
      </c>
      <c r="I329" s="5">
        <v>25</v>
      </c>
      <c r="J329" s="5">
        <f t="shared" si="137"/>
        <v>947.1</v>
      </c>
      <c r="K329" s="6">
        <f t="shared" si="138"/>
        <v>1003.2</v>
      </c>
      <c r="L329" s="6">
        <f t="shared" si="139"/>
        <v>2339.7000000000003</v>
      </c>
      <c r="M329" s="5">
        <f t="shared" si="140"/>
        <v>2343</v>
      </c>
      <c r="N329" s="6">
        <f t="shared" si="141"/>
        <v>379.5</v>
      </c>
      <c r="O329" s="5">
        <v>3530.92</v>
      </c>
      <c r="P329" s="6">
        <f t="shared" si="142"/>
        <v>5506.22</v>
      </c>
      <c r="Q329" s="6">
        <f>G329-P329</f>
        <v>27493.78</v>
      </c>
    </row>
    <row r="330" spans="2:17" s="27" customFormat="1" x14ac:dyDescent="0.2">
      <c r="B330" s="25" t="s">
        <v>84</v>
      </c>
      <c r="C330" s="26" t="s">
        <v>251</v>
      </c>
      <c r="D330" s="26" t="s">
        <v>469</v>
      </c>
      <c r="E330" s="26" t="s">
        <v>18</v>
      </c>
      <c r="F330" s="26" t="s">
        <v>22</v>
      </c>
      <c r="G330" s="5">
        <v>40068.94</v>
      </c>
      <c r="H330" s="5">
        <v>452.38</v>
      </c>
      <c r="I330" s="5">
        <v>25</v>
      </c>
      <c r="J330" s="5">
        <f t="shared" si="137"/>
        <v>1149.978578</v>
      </c>
      <c r="K330" s="6">
        <f t="shared" si="138"/>
        <v>1218.0957760000001</v>
      </c>
      <c r="L330" s="6">
        <f>G330*7.09%</f>
        <v>2840.8878460000005</v>
      </c>
      <c r="M330" s="5">
        <f>G330*7.1%</f>
        <v>2844.8947399999997</v>
      </c>
      <c r="N330" s="6">
        <f>G330*1.15%</f>
        <v>460.79281000000003</v>
      </c>
      <c r="O330" s="5">
        <v>15911.12</v>
      </c>
      <c r="P330" s="6">
        <f t="shared" si="142"/>
        <v>18756.574354</v>
      </c>
      <c r="Q330" s="6">
        <f>G330-P330</f>
        <v>21312.365646000002</v>
      </c>
    </row>
    <row r="331" spans="2:17" s="27" customFormat="1" x14ac:dyDescent="0.2">
      <c r="B331" s="25" t="s">
        <v>308</v>
      </c>
      <c r="C331" s="26" t="s">
        <v>251</v>
      </c>
      <c r="D331" s="26" t="s">
        <v>477</v>
      </c>
      <c r="E331" s="26" t="s">
        <v>18</v>
      </c>
      <c r="F331" s="26" t="s">
        <v>19</v>
      </c>
      <c r="G331" s="5">
        <v>35000</v>
      </c>
      <c r="H331" s="5">
        <v>0</v>
      </c>
      <c r="I331" s="5">
        <v>25</v>
      </c>
      <c r="J331" s="5">
        <f t="shared" si="137"/>
        <v>1004.5</v>
      </c>
      <c r="K331" s="6">
        <f t="shared" si="138"/>
        <v>1064</v>
      </c>
      <c r="L331" s="6">
        <f t="shared" si="139"/>
        <v>2481.5</v>
      </c>
      <c r="M331" s="5">
        <f t="shared" si="140"/>
        <v>2485</v>
      </c>
      <c r="N331" s="6">
        <f t="shared" si="141"/>
        <v>402.5</v>
      </c>
      <c r="O331" s="5">
        <v>7831.19</v>
      </c>
      <c r="P331" s="6">
        <f t="shared" si="142"/>
        <v>9924.6899999999987</v>
      </c>
      <c r="Q331" s="6">
        <f t="shared" si="143"/>
        <v>25075.31</v>
      </c>
    </row>
    <row r="332" spans="2:17" s="27" customFormat="1" x14ac:dyDescent="0.2">
      <c r="B332" s="25" t="s">
        <v>445</v>
      </c>
      <c r="C332" s="26" t="s">
        <v>251</v>
      </c>
      <c r="D332" s="26" t="s">
        <v>469</v>
      </c>
      <c r="E332" s="26" t="s">
        <v>18</v>
      </c>
      <c r="F332" s="26" t="s">
        <v>22</v>
      </c>
      <c r="G332" s="5">
        <v>35000</v>
      </c>
      <c r="H332" s="5">
        <v>0</v>
      </c>
      <c r="I332" s="5">
        <v>25</v>
      </c>
      <c r="J332" s="5">
        <f t="shared" si="137"/>
        <v>1004.5</v>
      </c>
      <c r="K332" s="6">
        <f t="shared" si="138"/>
        <v>1064</v>
      </c>
      <c r="L332" s="6">
        <f>G332*7.09%</f>
        <v>2481.5</v>
      </c>
      <c r="M332" s="5">
        <f>G332*7.1%</f>
        <v>2485</v>
      </c>
      <c r="N332" s="6">
        <f>G332*1.15%</f>
        <v>402.5</v>
      </c>
      <c r="O332" s="5">
        <v>100</v>
      </c>
      <c r="P332" s="6">
        <f>H332+I332+J332+K332+O332</f>
        <v>2193.5</v>
      </c>
      <c r="Q332" s="6">
        <f>G332-P332</f>
        <v>32806.5</v>
      </c>
    </row>
    <row r="333" spans="2:17" s="27" customFormat="1" x14ac:dyDescent="0.2">
      <c r="B333" s="26" t="s">
        <v>300</v>
      </c>
      <c r="C333" s="26" t="s">
        <v>251</v>
      </c>
      <c r="D333" s="26" t="s">
        <v>469</v>
      </c>
      <c r="E333" s="26" t="s">
        <v>18</v>
      </c>
      <c r="F333" s="26" t="s">
        <v>22</v>
      </c>
      <c r="G333" s="5">
        <v>35000</v>
      </c>
      <c r="H333" s="5">
        <v>0</v>
      </c>
      <c r="I333" s="5">
        <v>25</v>
      </c>
      <c r="J333" s="5">
        <f t="shared" si="137"/>
        <v>1004.5</v>
      </c>
      <c r="K333" s="6">
        <f t="shared" si="138"/>
        <v>1064</v>
      </c>
      <c r="L333" s="6">
        <f t="shared" si="139"/>
        <v>2481.5</v>
      </c>
      <c r="M333" s="5">
        <f t="shared" si="140"/>
        <v>2485</v>
      </c>
      <c r="N333" s="6">
        <f t="shared" si="141"/>
        <v>402.5</v>
      </c>
      <c r="O333" s="5">
        <v>13181.25</v>
      </c>
      <c r="P333" s="6">
        <f t="shared" si="142"/>
        <v>15274.75</v>
      </c>
      <c r="Q333" s="6">
        <f t="shared" si="143"/>
        <v>19725.25</v>
      </c>
    </row>
    <row r="334" spans="2:17" s="27" customFormat="1" x14ac:dyDescent="0.2">
      <c r="B334" s="25" t="s">
        <v>310</v>
      </c>
      <c r="C334" s="26" t="s">
        <v>251</v>
      </c>
      <c r="D334" s="26" t="s">
        <v>469</v>
      </c>
      <c r="E334" s="26" t="s">
        <v>18</v>
      </c>
      <c r="F334" s="26" t="s">
        <v>19</v>
      </c>
      <c r="G334" s="5">
        <v>34000</v>
      </c>
      <c r="H334" s="5">
        <v>0</v>
      </c>
      <c r="I334" s="5">
        <v>25</v>
      </c>
      <c r="J334" s="5">
        <f t="shared" si="137"/>
        <v>975.8</v>
      </c>
      <c r="K334" s="6">
        <f t="shared" si="138"/>
        <v>1033.5999999999999</v>
      </c>
      <c r="L334" s="6">
        <f t="shared" si="139"/>
        <v>2410.6000000000004</v>
      </c>
      <c r="M334" s="5">
        <f t="shared" si="140"/>
        <v>2414</v>
      </c>
      <c r="N334" s="6">
        <f t="shared" si="141"/>
        <v>391</v>
      </c>
      <c r="O334" s="5">
        <v>100</v>
      </c>
      <c r="P334" s="6">
        <f t="shared" si="142"/>
        <v>2134.3999999999996</v>
      </c>
      <c r="Q334" s="6">
        <f t="shared" si="143"/>
        <v>31865.599999999999</v>
      </c>
    </row>
    <row r="335" spans="2:17" s="27" customFormat="1" x14ac:dyDescent="0.2">
      <c r="B335" s="25" t="s">
        <v>452</v>
      </c>
      <c r="C335" s="26" t="s">
        <v>251</v>
      </c>
      <c r="D335" s="26" t="s">
        <v>89</v>
      </c>
      <c r="E335" s="26" t="s">
        <v>18</v>
      </c>
      <c r="F335" s="26" t="s">
        <v>22</v>
      </c>
      <c r="G335" s="5">
        <v>45000</v>
      </c>
      <c r="H335" s="5">
        <v>1148.33</v>
      </c>
      <c r="I335" s="5">
        <v>25</v>
      </c>
      <c r="J335" s="5">
        <f t="shared" si="137"/>
        <v>1291.5</v>
      </c>
      <c r="K335" s="6">
        <f t="shared" si="138"/>
        <v>1368</v>
      </c>
      <c r="L335" s="6">
        <f t="shared" si="139"/>
        <v>3190.5</v>
      </c>
      <c r="M335" s="5">
        <f t="shared" si="140"/>
        <v>3194.9999999999995</v>
      </c>
      <c r="N335" s="6">
        <f t="shared" si="141"/>
        <v>517.5</v>
      </c>
      <c r="O335" s="5">
        <v>100</v>
      </c>
      <c r="P335" s="6">
        <f t="shared" si="142"/>
        <v>3932.83</v>
      </c>
      <c r="Q335" s="6">
        <f t="shared" si="143"/>
        <v>41067.17</v>
      </c>
    </row>
    <row r="336" spans="2:17" s="27" customFormat="1" x14ac:dyDescent="0.2">
      <c r="B336" s="25" t="s">
        <v>302</v>
      </c>
      <c r="C336" s="26" t="s">
        <v>251</v>
      </c>
      <c r="D336" s="26" t="s">
        <v>469</v>
      </c>
      <c r="E336" s="26" t="s">
        <v>18</v>
      </c>
      <c r="F336" s="26" t="s">
        <v>19</v>
      </c>
      <c r="G336" s="5">
        <v>35000</v>
      </c>
      <c r="H336" s="5">
        <v>0</v>
      </c>
      <c r="I336" s="5">
        <v>25</v>
      </c>
      <c r="J336" s="5">
        <f t="shared" si="137"/>
        <v>1004.5</v>
      </c>
      <c r="K336" s="6">
        <f t="shared" si="138"/>
        <v>1064</v>
      </c>
      <c r="L336" s="6">
        <f t="shared" si="139"/>
        <v>2481.5</v>
      </c>
      <c r="M336" s="5">
        <f t="shared" si="140"/>
        <v>2485</v>
      </c>
      <c r="N336" s="6">
        <f t="shared" si="141"/>
        <v>402.5</v>
      </c>
      <c r="O336" s="5">
        <v>1815.46</v>
      </c>
      <c r="P336" s="6">
        <f t="shared" si="142"/>
        <v>3908.96</v>
      </c>
      <c r="Q336" s="6">
        <f t="shared" si="143"/>
        <v>31091.040000000001</v>
      </c>
    </row>
    <row r="337" spans="2:17" s="27" customFormat="1" x14ac:dyDescent="0.2">
      <c r="B337" s="25" t="s">
        <v>393</v>
      </c>
      <c r="C337" s="26" t="s">
        <v>249</v>
      </c>
      <c r="D337" s="26" t="s">
        <v>469</v>
      </c>
      <c r="E337" s="26" t="s">
        <v>18</v>
      </c>
      <c r="F337" s="26" t="s">
        <v>22</v>
      </c>
      <c r="G337" s="5">
        <v>55000</v>
      </c>
      <c r="H337" s="5">
        <v>2302.36</v>
      </c>
      <c r="I337" s="5">
        <v>25</v>
      </c>
      <c r="J337" s="5">
        <f t="shared" si="137"/>
        <v>1578.5</v>
      </c>
      <c r="K337" s="6">
        <f t="shared" si="138"/>
        <v>1672</v>
      </c>
      <c r="L337" s="6">
        <f t="shared" si="139"/>
        <v>3899.5000000000005</v>
      </c>
      <c r="M337" s="5">
        <f t="shared" si="140"/>
        <v>3904.9999999999995</v>
      </c>
      <c r="N337" s="6">
        <f t="shared" si="141"/>
        <v>632.5</v>
      </c>
      <c r="O337" s="5">
        <v>12616.95</v>
      </c>
      <c r="P337" s="6">
        <f t="shared" si="142"/>
        <v>18194.810000000001</v>
      </c>
      <c r="Q337" s="6">
        <f t="shared" si="143"/>
        <v>36805.19</v>
      </c>
    </row>
    <row r="338" spans="2:17" s="27" customFormat="1" x14ac:dyDescent="0.2">
      <c r="B338" s="25" t="s">
        <v>311</v>
      </c>
      <c r="C338" s="26" t="s">
        <v>249</v>
      </c>
      <c r="D338" s="26" t="s">
        <v>469</v>
      </c>
      <c r="E338" s="26" t="s">
        <v>18</v>
      </c>
      <c r="F338" s="26" t="s">
        <v>22</v>
      </c>
      <c r="G338" s="5">
        <v>35000</v>
      </c>
      <c r="H338" s="5">
        <v>0</v>
      </c>
      <c r="I338" s="5">
        <v>25</v>
      </c>
      <c r="J338" s="5">
        <f t="shared" si="137"/>
        <v>1004.5</v>
      </c>
      <c r="K338" s="6">
        <f t="shared" si="138"/>
        <v>1064</v>
      </c>
      <c r="L338" s="6">
        <f t="shared" si="139"/>
        <v>2481.5</v>
      </c>
      <c r="M338" s="5">
        <f t="shared" si="140"/>
        <v>2485</v>
      </c>
      <c r="N338" s="6">
        <f t="shared" si="141"/>
        <v>402.5</v>
      </c>
      <c r="O338" s="5">
        <v>1815.46</v>
      </c>
      <c r="P338" s="6">
        <f t="shared" si="142"/>
        <v>3908.96</v>
      </c>
      <c r="Q338" s="6">
        <f t="shared" si="143"/>
        <v>31091.040000000001</v>
      </c>
    </row>
    <row r="339" spans="2:17" s="27" customFormat="1" x14ac:dyDescent="0.2">
      <c r="B339" s="25" t="s">
        <v>312</v>
      </c>
      <c r="C339" s="26" t="s">
        <v>249</v>
      </c>
      <c r="D339" s="26" t="s">
        <v>469</v>
      </c>
      <c r="E339" s="26" t="s">
        <v>18</v>
      </c>
      <c r="F339" s="26" t="s">
        <v>22</v>
      </c>
      <c r="G339" s="5">
        <v>35000</v>
      </c>
      <c r="H339" s="5">
        <v>0</v>
      </c>
      <c r="I339" s="5">
        <v>25</v>
      </c>
      <c r="J339" s="5">
        <f t="shared" si="137"/>
        <v>1004.5</v>
      </c>
      <c r="K339" s="6">
        <f t="shared" si="138"/>
        <v>1064</v>
      </c>
      <c r="L339" s="6">
        <f t="shared" si="139"/>
        <v>2481.5</v>
      </c>
      <c r="M339" s="5">
        <f t="shared" si="140"/>
        <v>2485</v>
      </c>
      <c r="N339" s="6">
        <f t="shared" si="141"/>
        <v>402.5</v>
      </c>
      <c r="O339" s="5">
        <v>100</v>
      </c>
      <c r="P339" s="6">
        <f t="shared" si="142"/>
        <v>2193.5</v>
      </c>
      <c r="Q339" s="6">
        <f t="shared" si="143"/>
        <v>32806.5</v>
      </c>
    </row>
    <row r="340" spans="2:17" s="27" customFormat="1" x14ac:dyDescent="0.2">
      <c r="B340" s="25" t="s">
        <v>88</v>
      </c>
      <c r="C340" s="26" t="s">
        <v>249</v>
      </c>
      <c r="D340" s="26" t="s">
        <v>469</v>
      </c>
      <c r="E340" s="26" t="s">
        <v>18</v>
      </c>
      <c r="F340" s="26" t="s">
        <v>22</v>
      </c>
      <c r="G340" s="5">
        <v>30000</v>
      </c>
      <c r="H340" s="5">
        <v>0</v>
      </c>
      <c r="I340" s="5">
        <v>25</v>
      </c>
      <c r="J340" s="5">
        <f t="shared" si="137"/>
        <v>861</v>
      </c>
      <c r="K340" s="6">
        <f t="shared" si="138"/>
        <v>912</v>
      </c>
      <c r="L340" s="6">
        <f t="shared" si="139"/>
        <v>2127</v>
      </c>
      <c r="M340" s="5">
        <f t="shared" si="140"/>
        <v>2130</v>
      </c>
      <c r="N340" s="6">
        <f t="shared" si="141"/>
        <v>345</v>
      </c>
      <c r="O340" s="5">
        <v>17065.45</v>
      </c>
      <c r="P340" s="6">
        <f t="shared" si="142"/>
        <v>18863.45</v>
      </c>
      <c r="Q340" s="6">
        <f t="shared" si="143"/>
        <v>11136.55</v>
      </c>
    </row>
    <row r="341" spans="2:17" s="27" customFormat="1" x14ac:dyDescent="0.2">
      <c r="B341" s="25" t="s">
        <v>313</v>
      </c>
      <c r="C341" s="26" t="s">
        <v>249</v>
      </c>
      <c r="D341" s="26" t="s">
        <v>469</v>
      </c>
      <c r="E341" s="26" t="s">
        <v>18</v>
      </c>
      <c r="F341" s="26" t="s">
        <v>22</v>
      </c>
      <c r="G341" s="5">
        <v>30000</v>
      </c>
      <c r="H341" s="5">
        <v>0</v>
      </c>
      <c r="I341" s="5">
        <v>25</v>
      </c>
      <c r="J341" s="5">
        <f t="shared" si="137"/>
        <v>861</v>
      </c>
      <c r="K341" s="6">
        <f t="shared" si="138"/>
        <v>912</v>
      </c>
      <c r="L341" s="6">
        <f t="shared" ref="L341:L372" si="144">G341*7.09%</f>
        <v>2127</v>
      </c>
      <c r="M341" s="5">
        <f t="shared" ref="M341:M372" si="145">G341*7.1%</f>
        <v>2130</v>
      </c>
      <c r="N341" s="6">
        <f t="shared" ref="N341:N372" si="146">G341*1.15%</f>
        <v>345</v>
      </c>
      <c r="O341" s="5">
        <v>100</v>
      </c>
      <c r="P341" s="6">
        <f t="shared" ref="P341:P372" si="147">H341+I341+J341+K341+O341</f>
        <v>1898</v>
      </c>
      <c r="Q341" s="6">
        <f t="shared" ref="Q341:Q372" si="148">G341-P341</f>
        <v>28102</v>
      </c>
    </row>
    <row r="342" spans="2:17" s="27" customFormat="1" x14ac:dyDescent="0.2">
      <c r="B342" s="25" t="s">
        <v>314</v>
      </c>
      <c r="C342" s="26" t="s">
        <v>250</v>
      </c>
      <c r="D342" s="26" t="s">
        <v>285</v>
      </c>
      <c r="E342" s="26" t="s">
        <v>18</v>
      </c>
      <c r="F342" s="26" t="s">
        <v>19</v>
      </c>
      <c r="G342" s="5">
        <v>35000</v>
      </c>
      <c r="H342" s="5">
        <v>0</v>
      </c>
      <c r="I342" s="5">
        <v>25</v>
      </c>
      <c r="J342" s="5">
        <f t="shared" si="137"/>
        <v>1004.5</v>
      </c>
      <c r="K342" s="6">
        <f t="shared" si="138"/>
        <v>1064</v>
      </c>
      <c r="L342" s="6">
        <f>G342*7.09%</f>
        <v>2481.5</v>
      </c>
      <c r="M342" s="5">
        <f>G342*7.1%</f>
        <v>2485</v>
      </c>
      <c r="N342" s="6">
        <f>G342*1.15%</f>
        <v>402.5</v>
      </c>
      <c r="O342" s="5">
        <v>13343.42</v>
      </c>
      <c r="P342" s="6">
        <f>H342+I342+J342+K342+O342</f>
        <v>15436.92</v>
      </c>
      <c r="Q342" s="6">
        <f>G342-P342</f>
        <v>19563.080000000002</v>
      </c>
    </row>
    <row r="343" spans="2:17" s="27" customFormat="1" x14ac:dyDescent="0.2">
      <c r="B343" s="26" t="s">
        <v>197</v>
      </c>
      <c r="C343" s="26" t="s">
        <v>250</v>
      </c>
      <c r="D343" s="26" t="s">
        <v>469</v>
      </c>
      <c r="E343" s="26" t="s">
        <v>18</v>
      </c>
      <c r="F343" s="26" t="s">
        <v>19</v>
      </c>
      <c r="G343" s="5">
        <v>35400</v>
      </c>
      <c r="H343" s="5">
        <v>0</v>
      </c>
      <c r="I343" s="5">
        <v>25</v>
      </c>
      <c r="J343" s="5">
        <f t="shared" si="137"/>
        <v>1015.98</v>
      </c>
      <c r="K343" s="6">
        <f t="shared" si="138"/>
        <v>1076.1600000000001</v>
      </c>
      <c r="L343" s="6">
        <f t="shared" si="144"/>
        <v>2509.86</v>
      </c>
      <c r="M343" s="5">
        <f t="shared" si="145"/>
        <v>2513.3999999999996</v>
      </c>
      <c r="N343" s="6">
        <f t="shared" si="146"/>
        <v>407.09999999999997</v>
      </c>
      <c r="O343" s="5">
        <v>6068.49</v>
      </c>
      <c r="P343" s="6">
        <f t="shared" si="147"/>
        <v>8185.63</v>
      </c>
      <c r="Q343" s="6">
        <f t="shared" si="148"/>
        <v>27214.37</v>
      </c>
    </row>
    <row r="344" spans="2:17" s="27" customFormat="1" x14ac:dyDescent="0.2">
      <c r="B344" s="25" t="s">
        <v>109</v>
      </c>
      <c r="C344" s="26" t="s">
        <v>250</v>
      </c>
      <c r="D344" s="26" t="s">
        <v>469</v>
      </c>
      <c r="E344" s="26" t="s">
        <v>18</v>
      </c>
      <c r="F344" s="26" t="s">
        <v>22</v>
      </c>
      <c r="G344" s="5">
        <v>35000</v>
      </c>
      <c r="H344" s="5">
        <v>0</v>
      </c>
      <c r="I344" s="5">
        <v>25</v>
      </c>
      <c r="J344" s="5">
        <f t="shared" ref="J344:J372" si="149">IF(G344&lt;=$I$385*$J$385,G344*$F$392,($I$385*$J$385)*$F$392)</f>
        <v>1004.5</v>
      </c>
      <c r="K344" s="6">
        <f t="shared" ref="K344:K372" si="150">IF(G344&lt;=$I$386*$J$386,G344*$F$393,($I$386*$J$386)*$F$393)</f>
        <v>1064</v>
      </c>
      <c r="L344" s="6">
        <f t="shared" si="144"/>
        <v>2481.5</v>
      </c>
      <c r="M344" s="5">
        <f t="shared" si="145"/>
        <v>2485</v>
      </c>
      <c r="N344" s="6">
        <f t="shared" si="146"/>
        <v>402.5</v>
      </c>
      <c r="O344" s="5">
        <v>18831.419999999998</v>
      </c>
      <c r="P344" s="6">
        <f t="shared" si="147"/>
        <v>20924.919999999998</v>
      </c>
      <c r="Q344" s="6">
        <f t="shared" si="148"/>
        <v>14075.080000000002</v>
      </c>
    </row>
    <row r="345" spans="2:17" s="27" customFormat="1" x14ac:dyDescent="0.2">
      <c r="B345" s="25" t="s">
        <v>92</v>
      </c>
      <c r="C345" s="26" t="s">
        <v>251</v>
      </c>
      <c r="D345" s="26" t="s">
        <v>469</v>
      </c>
      <c r="E345" s="26" t="s">
        <v>18</v>
      </c>
      <c r="F345" s="26" t="s">
        <v>22</v>
      </c>
      <c r="G345" s="5">
        <v>35000</v>
      </c>
      <c r="H345" s="5">
        <v>0</v>
      </c>
      <c r="I345" s="5">
        <v>25</v>
      </c>
      <c r="J345" s="5">
        <f t="shared" si="149"/>
        <v>1004.5</v>
      </c>
      <c r="K345" s="6">
        <f t="shared" si="150"/>
        <v>1064</v>
      </c>
      <c r="L345" s="6">
        <f>G345*7.09%</f>
        <v>2481.5</v>
      </c>
      <c r="M345" s="5">
        <f>G345*7.1%</f>
        <v>2485</v>
      </c>
      <c r="N345" s="6">
        <f>G345*1.15%</f>
        <v>402.5</v>
      </c>
      <c r="O345" s="5">
        <v>1815.46</v>
      </c>
      <c r="P345" s="6">
        <f>H345+I345+J345+K345+O345</f>
        <v>3908.96</v>
      </c>
      <c r="Q345" s="6">
        <f>G345-P345</f>
        <v>31091.040000000001</v>
      </c>
    </row>
    <row r="346" spans="2:17" s="27" customFormat="1" x14ac:dyDescent="0.2">
      <c r="B346" s="26" t="s">
        <v>442</v>
      </c>
      <c r="C346" s="26" t="s">
        <v>250</v>
      </c>
      <c r="D346" s="26" t="s">
        <v>469</v>
      </c>
      <c r="E346" s="26" t="s">
        <v>18</v>
      </c>
      <c r="F346" s="26" t="s">
        <v>19</v>
      </c>
      <c r="G346" s="5">
        <v>30000</v>
      </c>
      <c r="H346" s="5">
        <v>0</v>
      </c>
      <c r="I346" s="5">
        <v>25</v>
      </c>
      <c r="J346" s="5">
        <f t="shared" si="149"/>
        <v>861</v>
      </c>
      <c r="K346" s="6">
        <f t="shared" si="150"/>
        <v>912</v>
      </c>
      <c r="L346" s="6">
        <f t="shared" si="144"/>
        <v>2127</v>
      </c>
      <c r="M346" s="5">
        <f t="shared" si="145"/>
        <v>2130</v>
      </c>
      <c r="N346" s="6">
        <f t="shared" si="146"/>
        <v>345</v>
      </c>
      <c r="O346" s="5">
        <v>1100</v>
      </c>
      <c r="P346" s="6">
        <f t="shared" si="147"/>
        <v>2898</v>
      </c>
      <c r="Q346" s="6">
        <f t="shared" si="148"/>
        <v>27102</v>
      </c>
    </row>
    <row r="347" spans="2:17" s="27" customFormat="1" x14ac:dyDescent="0.2">
      <c r="B347" s="25" t="s">
        <v>315</v>
      </c>
      <c r="C347" s="26" t="s">
        <v>250</v>
      </c>
      <c r="D347" s="26" t="s">
        <v>469</v>
      </c>
      <c r="E347" s="26" t="s">
        <v>18</v>
      </c>
      <c r="F347" s="26" t="s">
        <v>19</v>
      </c>
      <c r="G347" s="5">
        <v>30000</v>
      </c>
      <c r="H347" s="5">
        <v>0</v>
      </c>
      <c r="I347" s="5">
        <v>25</v>
      </c>
      <c r="J347" s="5">
        <f t="shared" si="149"/>
        <v>861</v>
      </c>
      <c r="K347" s="6">
        <f t="shared" si="150"/>
        <v>912</v>
      </c>
      <c r="L347" s="6">
        <f>G347*7.09%</f>
        <v>2127</v>
      </c>
      <c r="M347" s="5">
        <f>G347*7.1%</f>
        <v>2130</v>
      </c>
      <c r="N347" s="6">
        <f>G347*1.15%</f>
        <v>345</v>
      </c>
      <c r="O347" s="5">
        <v>100</v>
      </c>
      <c r="P347" s="6">
        <f>H347+I347+J347+K347+O347</f>
        <v>1898</v>
      </c>
      <c r="Q347" s="6">
        <f>G347-P347</f>
        <v>28102</v>
      </c>
    </row>
    <row r="348" spans="2:17" s="27" customFormat="1" x14ac:dyDescent="0.2">
      <c r="B348" s="25" t="s">
        <v>444</v>
      </c>
      <c r="C348" s="26" t="s">
        <v>250</v>
      </c>
      <c r="D348" s="26" t="s">
        <v>469</v>
      </c>
      <c r="E348" s="26" t="s">
        <v>18</v>
      </c>
      <c r="F348" s="26" t="s">
        <v>22</v>
      </c>
      <c r="G348" s="5">
        <v>30000</v>
      </c>
      <c r="H348" s="5">
        <v>0</v>
      </c>
      <c r="I348" s="5">
        <v>25</v>
      </c>
      <c r="J348" s="5">
        <f t="shared" si="149"/>
        <v>861</v>
      </c>
      <c r="K348" s="6">
        <f t="shared" si="150"/>
        <v>912</v>
      </c>
      <c r="L348" s="6">
        <f t="shared" si="144"/>
        <v>2127</v>
      </c>
      <c r="M348" s="5">
        <f t="shared" si="145"/>
        <v>2130</v>
      </c>
      <c r="N348" s="6">
        <f t="shared" si="146"/>
        <v>345</v>
      </c>
      <c r="O348" s="5">
        <v>6843</v>
      </c>
      <c r="P348" s="6">
        <f t="shared" si="147"/>
        <v>8641</v>
      </c>
      <c r="Q348" s="6">
        <f t="shared" si="148"/>
        <v>21359</v>
      </c>
    </row>
    <row r="349" spans="2:17" s="27" customFormat="1" x14ac:dyDescent="0.2">
      <c r="B349" s="25" t="s">
        <v>298</v>
      </c>
      <c r="C349" s="26" t="s">
        <v>250</v>
      </c>
      <c r="D349" s="26" t="s">
        <v>469</v>
      </c>
      <c r="E349" s="26" t="s">
        <v>18</v>
      </c>
      <c r="F349" s="26" t="s">
        <v>19</v>
      </c>
      <c r="G349" s="5">
        <v>35000</v>
      </c>
      <c r="H349" s="5">
        <v>0</v>
      </c>
      <c r="I349" s="5">
        <v>25</v>
      </c>
      <c r="J349" s="5">
        <f t="shared" si="149"/>
        <v>1004.5</v>
      </c>
      <c r="K349" s="6">
        <f t="shared" si="150"/>
        <v>1064</v>
      </c>
      <c r="L349" s="6">
        <f>G349*7.09%</f>
        <v>2481.5</v>
      </c>
      <c r="M349" s="5">
        <f>G349*7.1%</f>
        <v>2485</v>
      </c>
      <c r="N349" s="6">
        <f>G349*1.15%</f>
        <v>402.5</v>
      </c>
      <c r="O349" s="5">
        <v>20286</v>
      </c>
      <c r="P349" s="6">
        <f>H349+I349+J349+K349+O349</f>
        <v>22379.5</v>
      </c>
      <c r="Q349" s="6">
        <f>G349-P349</f>
        <v>12620.5</v>
      </c>
    </row>
    <row r="350" spans="2:17" s="27" customFormat="1" x14ac:dyDescent="0.2">
      <c r="B350" s="26" t="s">
        <v>585</v>
      </c>
      <c r="C350" s="26" t="s">
        <v>250</v>
      </c>
      <c r="D350" s="26" t="s">
        <v>469</v>
      </c>
      <c r="E350" s="26" t="s">
        <v>18</v>
      </c>
      <c r="F350" s="26" t="s">
        <v>22</v>
      </c>
      <c r="G350" s="5">
        <v>35400</v>
      </c>
      <c r="H350" s="5">
        <v>0</v>
      </c>
      <c r="I350" s="5">
        <v>25</v>
      </c>
      <c r="J350" s="5">
        <f t="shared" si="149"/>
        <v>1015.98</v>
      </c>
      <c r="K350" s="6">
        <f t="shared" si="150"/>
        <v>1076.1600000000001</v>
      </c>
      <c r="L350" s="6">
        <f>G350*7.09%</f>
        <v>2509.86</v>
      </c>
      <c r="M350" s="5">
        <f>G350*7.1%</f>
        <v>2513.3999999999996</v>
      </c>
      <c r="N350" s="6">
        <f>G350*1.15%</f>
        <v>407.09999999999997</v>
      </c>
      <c r="O350" s="5">
        <v>9776.57</v>
      </c>
      <c r="P350" s="6">
        <f>H350+I350+J350+K350+O350</f>
        <v>11893.71</v>
      </c>
      <c r="Q350" s="6">
        <f>G350-P350</f>
        <v>23506.29</v>
      </c>
    </row>
    <row r="351" spans="2:17" s="27" customFormat="1" x14ac:dyDescent="0.2">
      <c r="B351" s="25" t="s">
        <v>292</v>
      </c>
      <c r="C351" s="26" t="s">
        <v>250</v>
      </c>
      <c r="D351" s="26" t="s">
        <v>469</v>
      </c>
      <c r="E351" s="26" t="s">
        <v>18</v>
      </c>
      <c r="F351" s="26" t="s">
        <v>22</v>
      </c>
      <c r="G351" s="5">
        <v>30000</v>
      </c>
      <c r="H351" s="5">
        <v>0</v>
      </c>
      <c r="I351" s="5">
        <v>25</v>
      </c>
      <c r="J351" s="5">
        <f t="shared" si="149"/>
        <v>861</v>
      </c>
      <c r="K351" s="6">
        <f t="shared" si="150"/>
        <v>912</v>
      </c>
      <c r="L351" s="6">
        <f t="shared" si="144"/>
        <v>2127</v>
      </c>
      <c r="M351" s="5">
        <f t="shared" si="145"/>
        <v>2130</v>
      </c>
      <c r="N351" s="6">
        <f t="shared" si="146"/>
        <v>345</v>
      </c>
      <c r="O351" s="5">
        <v>12739.4</v>
      </c>
      <c r="P351" s="6">
        <f t="shared" si="147"/>
        <v>14537.4</v>
      </c>
      <c r="Q351" s="6">
        <f t="shared" si="148"/>
        <v>15462.6</v>
      </c>
    </row>
    <row r="352" spans="2:17" s="27" customFormat="1" x14ac:dyDescent="0.2">
      <c r="B352" s="25" t="s">
        <v>427</v>
      </c>
      <c r="C352" s="26" t="s">
        <v>257</v>
      </c>
      <c r="D352" s="26" t="s">
        <v>469</v>
      </c>
      <c r="E352" s="26" t="s">
        <v>18</v>
      </c>
      <c r="F352" s="26" t="s">
        <v>22</v>
      </c>
      <c r="G352" s="5">
        <v>40000</v>
      </c>
      <c r="H352" s="5">
        <v>442.65</v>
      </c>
      <c r="I352" s="5">
        <v>25</v>
      </c>
      <c r="J352" s="5">
        <f t="shared" si="149"/>
        <v>1148</v>
      </c>
      <c r="K352" s="6">
        <f t="shared" si="150"/>
        <v>1216</v>
      </c>
      <c r="L352" s="6">
        <f t="shared" si="144"/>
        <v>2836</v>
      </c>
      <c r="M352" s="5">
        <f t="shared" si="145"/>
        <v>2839.9999999999995</v>
      </c>
      <c r="N352" s="6">
        <f t="shared" si="146"/>
        <v>460</v>
      </c>
      <c r="O352" s="5">
        <v>500</v>
      </c>
      <c r="P352" s="6">
        <f t="shared" si="147"/>
        <v>3331.65</v>
      </c>
      <c r="Q352" s="6">
        <f t="shared" si="148"/>
        <v>36668.35</v>
      </c>
    </row>
    <row r="353" spans="2:17" s="27" customFormat="1" x14ac:dyDescent="0.2">
      <c r="B353" s="25" t="s">
        <v>132</v>
      </c>
      <c r="C353" s="26" t="s">
        <v>257</v>
      </c>
      <c r="D353" s="26" t="s">
        <v>469</v>
      </c>
      <c r="E353" s="26" t="s">
        <v>18</v>
      </c>
      <c r="F353" s="26" t="s">
        <v>22</v>
      </c>
      <c r="G353" s="5">
        <v>45000</v>
      </c>
      <c r="H353" s="5">
        <v>890.86</v>
      </c>
      <c r="I353" s="5">
        <v>25</v>
      </c>
      <c r="J353" s="5">
        <f t="shared" si="149"/>
        <v>1291.5</v>
      </c>
      <c r="K353" s="6">
        <f t="shared" si="150"/>
        <v>1368</v>
      </c>
      <c r="L353" s="6">
        <f>G353*7.09%</f>
        <v>3190.5</v>
      </c>
      <c r="M353" s="5">
        <f>G353*7.1%</f>
        <v>3194.9999999999995</v>
      </c>
      <c r="N353" s="6">
        <f>G353*1.15%</f>
        <v>517.5</v>
      </c>
      <c r="O353" s="5">
        <v>1816.46</v>
      </c>
      <c r="P353" s="6">
        <f>H353+I353+J353+K353+O353</f>
        <v>5391.82</v>
      </c>
      <c r="Q353" s="6">
        <f>G353-P353</f>
        <v>39608.18</v>
      </c>
    </row>
    <row r="354" spans="2:17" s="27" customFormat="1" x14ac:dyDescent="0.2">
      <c r="B354" s="26" t="s">
        <v>200</v>
      </c>
      <c r="C354" s="26" t="s">
        <v>254</v>
      </c>
      <c r="D354" s="26" t="s">
        <v>201</v>
      </c>
      <c r="E354" s="26" t="s">
        <v>18</v>
      </c>
      <c r="F354" s="26" t="s">
        <v>22</v>
      </c>
      <c r="G354" s="5">
        <v>42000</v>
      </c>
      <c r="H354" s="5">
        <v>724.92</v>
      </c>
      <c r="I354" s="5">
        <v>25</v>
      </c>
      <c r="J354" s="5">
        <f t="shared" si="149"/>
        <v>1205.4000000000001</v>
      </c>
      <c r="K354" s="6">
        <f t="shared" si="150"/>
        <v>1276.8</v>
      </c>
      <c r="L354" s="6">
        <f t="shared" si="144"/>
        <v>2977.8</v>
      </c>
      <c r="M354" s="5">
        <f t="shared" si="145"/>
        <v>2981.9999999999995</v>
      </c>
      <c r="N354" s="6">
        <f t="shared" si="146"/>
        <v>483</v>
      </c>
      <c r="O354" s="5">
        <v>100</v>
      </c>
      <c r="P354" s="6">
        <f t="shared" si="147"/>
        <v>3332.12</v>
      </c>
      <c r="Q354" s="6">
        <f t="shared" si="148"/>
        <v>38667.879999999997</v>
      </c>
    </row>
    <row r="355" spans="2:17" s="27" customFormat="1" ht="12" customHeight="1" x14ac:dyDescent="0.2">
      <c r="B355" s="25" t="s">
        <v>316</v>
      </c>
      <c r="C355" s="26" t="s">
        <v>254</v>
      </c>
      <c r="D355" s="26" t="s">
        <v>469</v>
      </c>
      <c r="E355" s="26" t="s">
        <v>18</v>
      </c>
      <c r="F355" s="26" t="s">
        <v>22</v>
      </c>
      <c r="G355" s="5">
        <v>41000</v>
      </c>
      <c r="H355" s="5">
        <v>69.150000000000006</v>
      </c>
      <c r="I355" s="5">
        <v>25</v>
      </c>
      <c r="J355" s="5">
        <f t="shared" si="149"/>
        <v>1176.7</v>
      </c>
      <c r="K355" s="6">
        <f t="shared" si="150"/>
        <v>1246.4000000000001</v>
      </c>
      <c r="L355" s="6">
        <f t="shared" si="144"/>
        <v>2906.9</v>
      </c>
      <c r="M355" s="5">
        <f t="shared" si="145"/>
        <v>2910.9999999999995</v>
      </c>
      <c r="N355" s="6">
        <f t="shared" si="146"/>
        <v>471.5</v>
      </c>
      <c r="O355" s="5">
        <v>3530.92</v>
      </c>
      <c r="P355" s="6">
        <f t="shared" si="147"/>
        <v>6048.17</v>
      </c>
      <c r="Q355" s="6">
        <f t="shared" si="148"/>
        <v>34951.83</v>
      </c>
    </row>
    <row r="356" spans="2:17" s="27" customFormat="1" x14ac:dyDescent="0.2">
      <c r="B356" s="25" t="s">
        <v>67</v>
      </c>
      <c r="C356" s="26" t="s">
        <v>254</v>
      </c>
      <c r="D356" s="26" t="s">
        <v>469</v>
      </c>
      <c r="E356" s="26" t="s">
        <v>18</v>
      </c>
      <c r="F356" s="26" t="s">
        <v>22</v>
      </c>
      <c r="G356" s="5">
        <v>30000</v>
      </c>
      <c r="H356" s="5">
        <v>0</v>
      </c>
      <c r="I356" s="5">
        <v>25</v>
      </c>
      <c r="J356" s="5">
        <f t="shared" si="149"/>
        <v>861</v>
      </c>
      <c r="K356" s="6">
        <f t="shared" si="150"/>
        <v>912</v>
      </c>
      <c r="L356" s="6">
        <f t="shared" si="144"/>
        <v>2127</v>
      </c>
      <c r="M356" s="5">
        <f t="shared" si="145"/>
        <v>2130</v>
      </c>
      <c r="N356" s="6">
        <f t="shared" si="146"/>
        <v>345</v>
      </c>
      <c r="O356" s="5">
        <v>12293.92</v>
      </c>
      <c r="P356" s="6">
        <f t="shared" si="147"/>
        <v>14091.92</v>
      </c>
      <c r="Q356" s="6">
        <f t="shared" si="148"/>
        <v>15908.08</v>
      </c>
    </row>
    <row r="357" spans="2:17" s="27" customFormat="1" x14ac:dyDescent="0.2">
      <c r="B357" s="26" t="s">
        <v>291</v>
      </c>
      <c r="C357" s="26" t="s">
        <v>254</v>
      </c>
      <c r="D357" s="26" t="s">
        <v>469</v>
      </c>
      <c r="E357" s="26" t="s">
        <v>18</v>
      </c>
      <c r="F357" s="26" t="s">
        <v>22</v>
      </c>
      <c r="G357" s="5">
        <v>35000</v>
      </c>
      <c r="H357" s="5">
        <v>0</v>
      </c>
      <c r="I357" s="5">
        <v>25</v>
      </c>
      <c r="J357" s="5">
        <f t="shared" si="149"/>
        <v>1004.5</v>
      </c>
      <c r="K357" s="6">
        <f t="shared" si="150"/>
        <v>1064</v>
      </c>
      <c r="L357" s="6">
        <f t="shared" si="144"/>
        <v>2481.5</v>
      </c>
      <c r="M357" s="5">
        <f t="shared" si="145"/>
        <v>2485</v>
      </c>
      <c r="N357" s="6">
        <f t="shared" si="146"/>
        <v>402.5</v>
      </c>
      <c r="O357" s="5">
        <v>100</v>
      </c>
      <c r="P357" s="6">
        <f t="shared" si="147"/>
        <v>2193.5</v>
      </c>
      <c r="Q357" s="6">
        <f t="shared" si="148"/>
        <v>32806.5</v>
      </c>
    </row>
    <row r="358" spans="2:17" s="27" customFormat="1" x14ac:dyDescent="0.2">
      <c r="B358" s="26" t="s">
        <v>166</v>
      </c>
      <c r="C358" s="26" t="s">
        <v>254</v>
      </c>
      <c r="D358" s="26" t="s">
        <v>469</v>
      </c>
      <c r="E358" s="26" t="s">
        <v>18</v>
      </c>
      <c r="F358" s="26" t="s">
        <v>19</v>
      </c>
      <c r="G358" s="5">
        <v>30150</v>
      </c>
      <c r="H358" s="5">
        <v>0</v>
      </c>
      <c r="I358" s="5">
        <v>25</v>
      </c>
      <c r="J358" s="5">
        <f t="shared" si="149"/>
        <v>865.30499999999995</v>
      </c>
      <c r="K358" s="6">
        <f t="shared" si="150"/>
        <v>916.56</v>
      </c>
      <c r="L358" s="6">
        <f>G358*7.09%</f>
        <v>2137.6350000000002</v>
      </c>
      <c r="M358" s="5">
        <f>G358*7.1%</f>
        <v>2140.6499999999996</v>
      </c>
      <c r="N358" s="6">
        <f>G358*1.15%</f>
        <v>346.72499999999997</v>
      </c>
      <c r="O358" s="5">
        <v>100</v>
      </c>
      <c r="P358" s="6">
        <f>H358+I358+J358+K358+O358</f>
        <v>1906.8649999999998</v>
      </c>
      <c r="Q358" s="6">
        <f>G358-P358</f>
        <v>28243.135000000002</v>
      </c>
    </row>
    <row r="359" spans="2:17" s="27" customFormat="1" x14ac:dyDescent="0.2">
      <c r="B359" s="26" t="s">
        <v>307</v>
      </c>
      <c r="C359" s="26" t="s">
        <v>254</v>
      </c>
      <c r="D359" s="26" t="s">
        <v>469</v>
      </c>
      <c r="E359" s="26" t="s">
        <v>18</v>
      </c>
      <c r="F359" s="26" t="s">
        <v>19</v>
      </c>
      <c r="G359" s="5">
        <v>30000</v>
      </c>
      <c r="H359" s="5">
        <v>0</v>
      </c>
      <c r="I359" s="5">
        <v>25</v>
      </c>
      <c r="J359" s="5">
        <f t="shared" si="149"/>
        <v>861</v>
      </c>
      <c r="K359" s="6">
        <f t="shared" si="150"/>
        <v>912</v>
      </c>
      <c r="L359" s="6">
        <f>G359*7.09%</f>
        <v>2127</v>
      </c>
      <c r="M359" s="5">
        <f>G359*7.1%</f>
        <v>2130</v>
      </c>
      <c r="N359" s="6">
        <f>G359*1.15%</f>
        <v>345</v>
      </c>
      <c r="O359" s="5">
        <v>100</v>
      </c>
      <c r="P359" s="6">
        <f>H359+I359+J359+K359+O359</f>
        <v>1898</v>
      </c>
      <c r="Q359" s="6">
        <f>G359-P359</f>
        <v>28102</v>
      </c>
    </row>
    <row r="360" spans="2:17" s="27" customFormat="1" x14ac:dyDescent="0.2">
      <c r="B360" s="25" t="s">
        <v>295</v>
      </c>
      <c r="C360" s="26" t="s">
        <v>254</v>
      </c>
      <c r="D360" s="26" t="s">
        <v>469</v>
      </c>
      <c r="E360" s="26" t="s">
        <v>18</v>
      </c>
      <c r="F360" s="26" t="s">
        <v>19</v>
      </c>
      <c r="G360" s="5">
        <v>35000</v>
      </c>
      <c r="H360" s="5">
        <v>0</v>
      </c>
      <c r="I360" s="5">
        <v>25</v>
      </c>
      <c r="J360" s="5">
        <f t="shared" si="149"/>
        <v>1004.5</v>
      </c>
      <c r="K360" s="6">
        <f t="shared" si="150"/>
        <v>1064</v>
      </c>
      <c r="L360" s="6">
        <f t="shared" si="144"/>
        <v>2481.5</v>
      </c>
      <c r="M360" s="5">
        <f t="shared" si="145"/>
        <v>2485</v>
      </c>
      <c r="N360" s="6">
        <f t="shared" si="146"/>
        <v>402.5</v>
      </c>
      <c r="O360" s="5">
        <v>4594.74</v>
      </c>
      <c r="P360" s="6">
        <f t="shared" si="147"/>
        <v>6688.24</v>
      </c>
      <c r="Q360" s="6">
        <f t="shared" si="148"/>
        <v>28311.760000000002</v>
      </c>
    </row>
    <row r="361" spans="2:17" s="27" customFormat="1" x14ac:dyDescent="0.2">
      <c r="B361" s="26" t="s">
        <v>317</v>
      </c>
      <c r="C361" s="26" t="s">
        <v>253</v>
      </c>
      <c r="D361" s="26" t="s">
        <v>179</v>
      </c>
      <c r="E361" s="26" t="s">
        <v>18</v>
      </c>
      <c r="F361" s="26" t="s">
        <v>19</v>
      </c>
      <c r="G361" s="5">
        <v>50000</v>
      </c>
      <c r="H361" s="5">
        <v>1854</v>
      </c>
      <c r="I361" s="5">
        <v>25</v>
      </c>
      <c r="J361" s="5">
        <f t="shared" si="149"/>
        <v>1435</v>
      </c>
      <c r="K361" s="6">
        <f t="shared" si="150"/>
        <v>1520</v>
      </c>
      <c r="L361" s="6">
        <f t="shared" si="144"/>
        <v>3545.0000000000005</v>
      </c>
      <c r="M361" s="5">
        <f t="shared" si="145"/>
        <v>3549.9999999999995</v>
      </c>
      <c r="N361" s="6">
        <f t="shared" si="146"/>
        <v>575</v>
      </c>
      <c r="O361" s="5">
        <v>10645.88</v>
      </c>
      <c r="P361" s="6">
        <f t="shared" si="147"/>
        <v>15479.88</v>
      </c>
      <c r="Q361" s="6">
        <f t="shared" si="148"/>
        <v>34520.120000000003</v>
      </c>
    </row>
    <row r="362" spans="2:17" s="27" customFormat="1" x14ac:dyDescent="0.2">
      <c r="B362" s="25" t="s">
        <v>144</v>
      </c>
      <c r="C362" s="26" t="s">
        <v>253</v>
      </c>
      <c r="D362" s="26" t="s">
        <v>469</v>
      </c>
      <c r="E362" s="26" t="s">
        <v>18</v>
      </c>
      <c r="F362" s="26" t="s">
        <v>19</v>
      </c>
      <c r="G362" s="5">
        <v>35791.870000000003</v>
      </c>
      <c r="H362" s="5">
        <v>0</v>
      </c>
      <c r="I362" s="5">
        <v>25</v>
      </c>
      <c r="J362" s="5">
        <f t="shared" si="149"/>
        <v>1027.2266690000001</v>
      </c>
      <c r="K362" s="6">
        <f t="shared" si="150"/>
        <v>1088.072848</v>
      </c>
      <c r="L362" s="6">
        <f>G362*7.09%</f>
        <v>2537.6435830000005</v>
      </c>
      <c r="M362" s="5">
        <f>G362*7.1%</f>
        <v>2541.2227699999999</v>
      </c>
      <c r="N362" s="6">
        <f>G362*1.15%</f>
        <v>411.60650500000003</v>
      </c>
      <c r="O362" s="5">
        <v>1815.46</v>
      </c>
      <c r="P362" s="6">
        <f>H362+I362+J362+K362+O362</f>
        <v>3955.7595170000004</v>
      </c>
      <c r="Q362" s="6">
        <f>G362-P362</f>
        <v>31836.110483000004</v>
      </c>
    </row>
    <row r="363" spans="2:17" s="27" customFormat="1" x14ac:dyDescent="0.2">
      <c r="B363" s="25" t="s">
        <v>34</v>
      </c>
      <c r="C363" s="26" t="s">
        <v>253</v>
      </c>
      <c r="D363" s="26" t="s">
        <v>469</v>
      </c>
      <c r="E363" s="26" t="s">
        <v>18</v>
      </c>
      <c r="F363" s="26" t="s">
        <v>19</v>
      </c>
      <c r="G363" s="5">
        <v>40000</v>
      </c>
      <c r="H363" s="5">
        <v>442.65</v>
      </c>
      <c r="I363" s="5">
        <v>25</v>
      </c>
      <c r="J363" s="5">
        <f t="shared" si="149"/>
        <v>1148</v>
      </c>
      <c r="K363" s="6">
        <f t="shared" si="150"/>
        <v>1216</v>
      </c>
      <c r="L363" s="6">
        <f t="shared" si="144"/>
        <v>2836</v>
      </c>
      <c r="M363" s="5">
        <f t="shared" si="145"/>
        <v>2839.9999999999995</v>
      </c>
      <c r="N363" s="6">
        <f t="shared" si="146"/>
        <v>460</v>
      </c>
      <c r="O363" s="5">
        <v>100</v>
      </c>
      <c r="P363" s="6">
        <f t="shared" si="147"/>
        <v>2931.65</v>
      </c>
      <c r="Q363" s="6">
        <f t="shared" si="148"/>
        <v>37068.35</v>
      </c>
    </row>
    <row r="364" spans="2:17" s="27" customFormat="1" x14ac:dyDescent="0.2">
      <c r="B364" s="25" t="s">
        <v>318</v>
      </c>
      <c r="C364" s="26" t="s">
        <v>253</v>
      </c>
      <c r="D364" s="26" t="s">
        <v>469</v>
      </c>
      <c r="E364" s="26" t="s">
        <v>18</v>
      </c>
      <c r="F364" s="26" t="s">
        <v>19</v>
      </c>
      <c r="G364" s="5">
        <v>33000</v>
      </c>
      <c r="H364" s="5">
        <v>0</v>
      </c>
      <c r="I364" s="5">
        <v>25</v>
      </c>
      <c r="J364" s="5">
        <f t="shared" si="149"/>
        <v>947.1</v>
      </c>
      <c r="K364" s="6">
        <f t="shared" si="150"/>
        <v>1003.2</v>
      </c>
      <c r="L364" s="6">
        <f t="shared" si="144"/>
        <v>2339.7000000000003</v>
      </c>
      <c r="M364" s="5">
        <f t="shared" si="145"/>
        <v>2343</v>
      </c>
      <c r="N364" s="6">
        <f t="shared" si="146"/>
        <v>379.5</v>
      </c>
      <c r="O364" s="5">
        <v>13241.36</v>
      </c>
      <c r="P364" s="6">
        <f t="shared" si="147"/>
        <v>15216.66</v>
      </c>
      <c r="Q364" s="6">
        <f t="shared" si="148"/>
        <v>17783.34</v>
      </c>
    </row>
    <row r="365" spans="2:17" s="27" customFormat="1" x14ac:dyDescent="0.2">
      <c r="B365" s="25" t="s">
        <v>391</v>
      </c>
      <c r="C365" s="26" t="s">
        <v>253</v>
      </c>
      <c r="D365" s="26" t="s">
        <v>469</v>
      </c>
      <c r="E365" s="26" t="s">
        <v>18</v>
      </c>
      <c r="F365" s="26" t="s">
        <v>19</v>
      </c>
      <c r="G365" s="5">
        <v>35000</v>
      </c>
      <c r="H365" s="5">
        <v>0</v>
      </c>
      <c r="I365" s="5">
        <v>25</v>
      </c>
      <c r="J365" s="5">
        <f t="shared" si="149"/>
        <v>1004.5</v>
      </c>
      <c r="K365" s="6">
        <f t="shared" si="150"/>
        <v>1064</v>
      </c>
      <c r="L365" s="6">
        <f t="shared" si="144"/>
        <v>2481.5</v>
      </c>
      <c r="M365" s="5">
        <f t="shared" si="145"/>
        <v>2485</v>
      </c>
      <c r="N365" s="6">
        <f t="shared" si="146"/>
        <v>402.5</v>
      </c>
      <c r="O365" s="5">
        <v>14811.31</v>
      </c>
      <c r="P365" s="6">
        <f t="shared" si="147"/>
        <v>16904.809999999998</v>
      </c>
      <c r="Q365" s="6">
        <f t="shared" si="148"/>
        <v>18095.190000000002</v>
      </c>
    </row>
    <row r="366" spans="2:17" s="27" customFormat="1" x14ac:dyDescent="0.2">
      <c r="B366" s="25" t="s">
        <v>293</v>
      </c>
      <c r="C366" s="26" t="s">
        <v>253</v>
      </c>
      <c r="D366" s="26" t="s">
        <v>469</v>
      </c>
      <c r="E366" s="26" t="s">
        <v>18</v>
      </c>
      <c r="F366" s="26" t="s">
        <v>22</v>
      </c>
      <c r="G366" s="5">
        <v>39500.85</v>
      </c>
      <c r="H366" s="5">
        <v>114.88</v>
      </c>
      <c r="I366" s="5">
        <v>25</v>
      </c>
      <c r="J366" s="5">
        <f t="shared" si="149"/>
        <v>1133.674395</v>
      </c>
      <c r="K366" s="6">
        <f t="shared" si="150"/>
        <v>1200.82584</v>
      </c>
      <c r="L366" s="6">
        <f t="shared" si="144"/>
        <v>2800.6102650000003</v>
      </c>
      <c r="M366" s="5">
        <f t="shared" si="145"/>
        <v>2804.5603499999997</v>
      </c>
      <c r="N366" s="6">
        <f t="shared" si="146"/>
        <v>454.25977499999999</v>
      </c>
      <c r="O366" s="5">
        <v>1815.46</v>
      </c>
      <c r="P366" s="6">
        <f t="shared" si="147"/>
        <v>4289.8402349999997</v>
      </c>
      <c r="Q366" s="6">
        <f t="shared" si="148"/>
        <v>35211.009764999995</v>
      </c>
    </row>
    <row r="367" spans="2:17" s="27" customFormat="1" x14ac:dyDescent="0.2">
      <c r="B367" s="25" t="s">
        <v>468</v>
      </c>
      <c r="C367" s="26" t="s">
        <v>253</v>
      </c>
      <c r="D367" s="26" t="s">
        <v>469</v>
      </c>
      <c r="E367" s="26" t="s">
        <v>18</v>
      </c>
      <c r="F367" s="26" t="s">
        <v>22</v>
      </c>
      <c r="G367" s="5">
        <v>39410.86</v>
      </c>
      <c r="H367" s="5">
        <v>359.5</v>
      </c>
      <c r="I367" s="5">
        <v>25</v>
      </c>
      <c r="J367" s="5">
        <f t="shared" si="149"/>
        <v>1131.091682</v>
      </c>
      <c r="K367" s="6">
        <f t="shared" si="150"/>
        <v>1198.090144</v>
      </c>
      <c r="L367" s="6">
        <f t="shared" si="144"/>
        <v>2794.2299740000003</v>
      </c>
      <c r="M367" s="5">
        <f t="shared" si="145"/>
        <v>2798.1710599999997</v>
      </c>
      <c r="N367" s="6">
        <f t="shared" si="146"/>
        <v>453.22489000000002</v>
      </c>
      <c r="O367" s="5">
        <v>6216</v>
      </c>
      <c r="P367" s="6">
        <f t="shared" si="147"/>
        <v>8929.681826</v>
      </c>
      <c r="Q367" s="6">
        <f t="shared" si="148"/>
        <v>30481.178174000001</v>
      </c>
    </row>
    <row r="368" spans="2:17" s="27" customFormat="1" x14ac:dyDescent="0.2">
      <c r="B368" s="25" t="s">
        <v>294</v>
      </c>
      <c r="C368" s="26" t="s">
        <v>255</v>
      </c>
      <c r="D368" s="26" t="s">
        <v>78</v>
      </c>
      <c r="E368" s="26" t="s">
        <v>18</v>
      </c>
      <c r="F368" s="26" t="s">
        <v>22</v>
      </c>
      <c r="G368" s="5">
        <v>45000</v>
      </c>
      <c r="H368" s="5">
        <v>891.01</v>
      </c>
      <c r="I368" s="5">
        <v>25</v>
      </c>
      <c r="J368" s="5">
        <f t="shared" si="149"/>
        <v>1291.5</v>
      </c>
      <c r="K368" s="6">
        <f t="shared" si="150"/>
        <v>1368</v>
      </c>
      <c r="L368" s="6">
        <f t="shared" si="144"/>
        <v>3190.5</v>
      </c>
      <c r="M368" s="5">
        <f t="shared" si="145"/>
        <v>3194.9999999999995</v>
      </c>
      <c r="N368" s="6">
        <f t="shared" si="146"/>
        <v>517.5</v>
      </c>
      <c r="O368" s="5">
        <v>1815.46</v>
      </c>
      <c r="P368" s="6">
        <f t="shared" si="147"/>
        <v>5390.97</v>
      </c>
      <c r="Q368" s="6">
        <f t="shared" si="148"/>
        <v>39609.03</v>
      </c>
    </row>
    <row r="369" spans="2:18" s="27" customFormat="1" x14ac:dyDescent="0.2">
      <c r="B369" s="26" t="s">
        <v>467</v>
      </c>
      <c r="C369" s="26" t="s">
        <v>255</v>
      </c>
      <c r="D369" s="26" t="s">
        <v>469</v>
      </c>
      <c r="E369" s="26" t="s">
        <v>18</v>
      </c>
      <c r="F369" s="26" t="s">
        <v>22</v>
      </c>
      <c r="G369" s="5">
        <v>35000</v>
      </c>
      <c r="H369" s="5">
        <v>0</v>
      </c>
      <c r="I369" s="5">
        <v>25</v>
      </c>
      <c r="J369" s="5">
        <f t="shared" si="149"/>
        <v>1004.5</v>
      </c>
      <c r="K369" s="6">
        <f t="shared" si="150"/>
        <v>1064</v>
      </c>
      <c r="L369" s="6">
        <f t="shared" si="144"/>
        <v>2481.5</v>
      </c>
      <c r="M369" s="5">
        <f t="shared" si="145"/>
        <v>2485</v>
      </c>
      <c r="N369" s="6">
        <f t="shared" si="146"/>
        <v>402.5</v>
      </c>
      <c r="O369" s="5">
        <v>100</v>
      </c>
      <c r="P369" s="6">
        <f t="shared" si="147"/>
        <v>2193.5</v>
      </c>
      <c r="Q369" s="6">
        <f t="shared" si="148"/>
        <v>32806.5</v>
      </c>
    </row>
    <row r="370" spans="2:18" s="27" customFormat="1" ht="11.25" customHeight="1" x14ac:dyDescent="0.2">
      <c r="B370" s="25" t="s">
        <v>484</v>
      </c>
      <c r="C370" s="26" t="s">
        <v>255</v>
      </c>
      <c r="D370" s="26" t="s">
        <v>469</v>
      </c>
      <c r="E370" s="26" t="s">
        <v>18</v>
      </c>
      <c r="F370" s="26" t="s">
        <v>22</v>
      </c>
      <c r="G370" s="5">
        <v>30000</v>
      </c>
      <c r="H370" s="5">
        <v>0</v>
      </c>
      <c r="I370" s="5">
        <v>25</v>
      </c>
      <c r="J370" s="5">
        <f t="shared" si="149"/>
        <v>861</v>
      </c>
      <c r="K370" s="6">
        <f t="shared" si="150"/>
        <v>912</v>
      </c>
      <c r="L370" s="6">
        <f>G370*7.09%</f>
        <v>2127</v>
      </c>
      <c r="M370" s="5">
        <f>G370*7.1%</f>
        <v>2130</v>
      </c>
      <c r="N370" s="6">
        <f>G370*1.15%</f>
        <v>345</v>
      </c>
      <c r="O370" s="5">
        <v>2500</v>
      </c>
      <c r="P370" s="6">
        <f>H370+I370+J370+K370+O370</f>
        <v>4298</v>
      </c>
      <c r="Q370" s="6">
        <f>G370-P370</f>
        <v>25702</v>
      </c>
    </row>
    <row r="371" spans="2:18" s="27" customFormat="1" x14ac:dyDescent="0.2">
      <c r="B371" s="26" t="s">
        <v>297</v>
      </c>
      <c r="C371" s="26" t="s">
        <v>255</v>
      </c>
      <c r="D371" s="26" t="s">
        <v>469</v>
      </c>
      <c r="E371" s="26" t="s">
        <v>18</v>
      </c>
      <c r="F371" s="26" t="s">
        <v>22</v>
      </c>
      <c r="G371" s="5">
        <v>30000</v>
      </c>
      <c r="H371" s="5">
        <v>0</v>
      </c>
      <c r="I371" s="5">
        <v>25</v>
      </c>
      <c r="J371" s="5">
        <f t="shared" si="149"/>
        <v>861</v>
      </c>
      <c r="K371" s="6">
        <f t="shared" si="150"/>
        <v>912</v>
      </c>
      <c r="L371" s="6">
        <f t="shared" si="144"/>
        <v>2127</v>
      </c>
      <c r="M371" s="5">
        <f t="shared" si="145"/>
        <v>2130</v>
      </c>
      <c r="N371" s="6">
        <f t="shared" si="146"/>
        <v>345</v>
      </c>
      <c r="O371" s="5">
        <v>5107.5200000000004</v>
      </c>
      <c r="P371" s="6">
        <f t="shared" si="147"/>
        <v>6905.52</v>
      </c>
      <c r="Q371" s="6">
        <f t="shared" si="148"/>
        <v>23094.48</v>
      </c>
    </row>
    <row r="372" spans="2:18" s="27" customFormat="1" x14ac:dyDescent="0.2">
      <c r="B372" s="25" t="s">
        <v>296</v>
      </c>
      <c r="C372" s="26" t="s">
        <v>255</v>
      </c>
      <c r="D372" s="26" t="s">
        <v>469</v>
      </c>
      <c r="E372" s="26" t="s">
        <v>18</v>
      </c>
      <c r="F372" s="26" t="s">
        <v>22</v>
      </c>
      <c r="G372" s="5">
        <v>35150</v>
      </c>
      <c r="H372" s="5">
        <v>0</v>
      </c>
      <c r="I372" s="5">
        <v>25</v>
      </c>
      <c r="J372" s="5">
        <f t="shared" si="149"/>
        <v>1008.8049999999999</v>
      </c>
      <c r="K372" s="6">
        <f t="shared" si="150"/>
        <v>1068.56</v>
      </c>
      <c r="L372" s="6">
        <f t="shared" si="144"/>
        <v>2492.1350000000002</v>
      </c>
      <c r="M372" s="5">
        <f t="shared" si="145"/>
        <v>2495.6499999999996</v>
      </c>
      <c r="N372" s="6">
        <f t="shared" si="146"/>
        <v>404.22499999999997</v>
      </c>
      <c r="O372" s="5">
        <v>100</v>
      </c>
      <c r="P372" s="6">
        <f t="shared" si="147"/>
        <v>2202.3649999999998</v>
      </c>
      <c r="Q372" s="6">
        <f t="shared" si="148"/>
        <v>32947.635000000002</v>
      </c>
    </row>
    <row r="373" spans="2:18" s="42" customFormat="1" x14ac:dyDescent="0.2">
      <c r="G373" s="111"/>
      <c r="H373" s="111"/>
      <c r="I373" s="111"/>
      <c r="J373" s="111"/>
      <c r="K373" s="111"/>
      <c r="L373" s="111"/>
      <c r="M373" s="111"/>
      <c r="N373" s="111"/>
      <c r="O373" s="111"/>
      <c r="P373" s="111"/>
      <c r="Q373" s="111"/>
      <c r="R373" s="106"/>
    </row>
    <row r="374" spans="2:18" s="42" customFormat="1" x14ac:dyDescent="0.2">
      <c r="G374" s="111"/>
      <c r="H374" s="111"/>
      <c r="I374" s="111"/>
      <c r="J374" s="111"/>
      <c r="K374" s="111"/>
      <c r="L374" s="111"/>
      <c r="M374" s="111"/>
      <c r="N374" s="111"/>
      <c r="O374" s="111"/>
      <c r="P374" s="111"/>
      <c r="Q374" s="111"/>
    </row>
    <row r="375" spans="2:18" s="42" customFormat="1" x14ac:dyDescent="0.2">
      <c r="B375" s="104"/>
      <c r="C375" s="27"/>
      <c r="D375" s="27"/>
      <c r="E375" s="27"/>
      <c r="F375" s="27"/>
      <c r="G375" s="3"/>
      <c r="H375" s="3"/>
      <c r="I375" s="3"/>
      <c r="J375" s="3"/>
      <c r="K375" s="3"/>
      <c r="L375" s="3"/>
      <c r="M375" s="3"/>
      <c r="N375" s="3"/>
      <c r="O375" s="3"/>
      <c r="P375" s="3"/>
      <c r="Q375" s="3"/>
    </row>
    <row r="376" spans="2:18" s="27" customFormat="1" x14ac:dyDescent="0.2">
      <c r="G376" s="3"/>
      <c r="H376" s="3"/>
      <c r="I376" s="3"/>
      <c r="J376" s="3"/>
      <c r="K376" s="3"/>
      <c r="L376" s="3"/>
      <c r="M376" s="3"/>
      <c r="N376" s="3"/>
      <c r="O376" s="3"/>
      <c r="P376" s="3"/>
      <c r="Q376" s="3"/>
    </row>
    <row r="377" spans="2:18" s="27" customFormat="1" x14ac:dyDescent="0.2">
      <c r="G377" s="3"/>
      <c r="H377" s="3"/>
      <c r="I377" s="3"/>
      <c r="J377" s="3"/>
      <c r="K377" s="3"/>
      <c r="L377" s="3"/>
      <c r="M377" s="3"/>
      <c r="N377" s="3"/>
      <c r="O377" s="3"/>
      <c r="P377" s="3"/>
      <c r="Q377" s="3"/>
    </row>
    <row r="378" spans="2:18" s="27" customFormat="1" x14ac:dyDescent="0.2">
      <c r="G378" s="3"/>
      <c r="H378" s="3"/>
      <c r="I378" s="3"/>
      <c r="J378" s="3"/>
      <c r="K378" s="3"/>
      <c r="L378" s="3"/>
      <c r="M378" s="3"/>
      <c r="N378" s="3"/>
      <c r="O378" s="3"/>
      <c r="P378" s="3"/>
      <c r="Q378" s="3"/>
    </row>
    <row r="379" spans="2:18" s="27" customFormat="1" x14ac:dyDescent="0.2">
      <c r="G379" s="3"/>
      <c r="H379" s="3"/>
      <c r="I379" s="3"/>
      <c r="J379" s="3"/>
      <c r="K379" s="3"/>
      <c r="L379" s="3"/>
      <c r="M379" s="3"/>
      <c r="N379" s="3"/>
      <c r="O379" s="3"/>
      <c r="P379" s="3"/>
      <c r="Q379" s="3"/>
    </row>
    <row r="380" spans="2:18" s="27" customFormat="1" x14ac:dyDescent="0.2">
      <c r="G380" s="3"/>
      <c r="H380" s="3"/>
      <c r="I380" s="3"/>
      <c r="J380" s="3"/>
      <c r="K380" s="3"/>
      <c r="L380" s="3"/>
      <c r="M380" s="3"/>
      <c r="N380" s="3"/>
      <c r="O380" s="3"/>
      <c r="P380" s="3"/>
      <c r="Q380" s="3"/>
    </row>
    <row r="381" spans="2:18" s="27" customFormat="1" hidden="1" x14ac:dyDescent="0.2">
      <c r="G381" s="3"/>
      <c r="H381" s="3"/>
      <c r="I381" s="3"/>
      <c r="J381" s="3"/>
      <c r="K381" s="3"/>
      <c r="L381" s="3"/>
      <c r="M381" s="3"/>
      <c r="N381" s="3"/>
      <c r="O381" s="3"/>
      <c r="P381" s="3"/>
      <c r="Q381" s="3"/>
    </row>
    <row r="382" spans="2:18" s="27" customFormat="1" hidden="1" x14ac:dyDescent="0.2">
      <c r="G382" s="3"/>
      <c r="H382" s="3"/>
      <c r="I382" s="3"/>
      <c r="J382" s="3"/>
      <c r="K382" s="3"/>
      <c r="L382" s="3"/>
      <c r="M382" s="3"/>
      <c r="N382" s="3"/>
      <c r="O382" s="3"/>
      <c r="P382" s="3"/>
      <c r="Q382" s="3"/>
    </row>
    <row r="383" spans="2:18" s="27" customFormat="1" hidden="1" x14ac:dyDescent="0.2">
      <c r="G383" s="3"/>
      <c r="H383" s="3"/>
      <c r="I383" s="3"/>
      <c r="J383" s="3"/>
      <c r="K383" s="3"/>
      <c r="L383" s="3"/>
      <c r="M383" s="3"/>
      <c r="N383" s="3"/>
      <c r="O383" s="3"/>
      <c r="P383" s="3"/>
      <c r="Q383" s="3"/>
    </row>
    <row r="384" spans="2:18" s="27" customFormat="1" ht="18" hidden="1" x14ac:dyDescent="0.2">
      <c r="C384" s="108"/>
      <c r="D384" s="108"/>
      <c r="E384" s="108"/>
      <c r="F384" s="108"/>
      <c r="G384" s="109"/>
      <c r="H384" s="119" t="s">
        <v>525</v>
      </c>
      <c r="I384" s="120"/>
      <c r="J384" s="120"/>
      <c r="K384" s="120"/>
      <c r="L384" s="121"/>
      <c r="M384" s="3"/>
      <c r="N384" s="3"/>
      <c r="O384" s="3"/>
      <c r="P384" s="3"/>
      <c r="Q384" s="3"/>
    </row>
    <row r="385" spans="2:17" s="27" customFormat="1" ht="18" hidden="1" customHeight="1" x14ac:dyDescent="0.2">
      <c r="B385" s="107" t="s">
        <v>524</v>
      </c>
      <c r="C385" s="44"/>
      <c r="D385" s="45"/>
      <c r="E385" s="45" t="s">
        <v>526</v>
      </c>
      <c r="F385" s="46"/>
      <c r="G385" s="46"/>
      <c r="H385" s="123" t="s">
        <v>527</v>
      </c>
      <c r="I385" s="47">
        <v>18702</v>
      </c>
      <c r="J385" s="48">
        <v>20</v>
      </c>
      <c r="K385" s="49">
        <v>387050</v>
      </c>
      <c r="L385" s="50" t="s">
        <v>528</v>
      </c>
      <c r="M385" s="3"/>
      <c r="N385" s="3"/>
      <c r="O385" s="3"/>
      <c r="P385" s="3"/>
      <c r="Q385" s="3"/>
    </row>
    <row r="386" spans="2:17" s="27" customFormat="1" ht="36.75" hidden="1" customHeight="1" x14ac:dyDescent="0.2">
      <c r="B386" s="43"/>
      <c r="C386" s="50" t="s">
        <v>529</v>
      </c>
      <c r="D386" s="51">
        <v>100000</v>
      </c>
      <c r="E386" s="52">
        <v>0</v>
      </c>
      <c r="F386" s="46"/>
      <c r="G386" s="46"/>
      <c r="H386" s="124"/>
      <c r="I386" s="53">
        <v>18702</v>
      </c>
      <c r="J386" s="48">
        <v>10</v>
      </c>
      <c r="K386" s="49">
        <v>193525</v>
      </c>
      <c r="L386" s="50" t="s">
        <v>14</v>
      </c>
      <c r="M386" s="3"/>
      <c r="N386" s="3"/>
      <c r="O386" s="3"/>
      <c r="P386" s="3"/>
      <c r="Q386" s="3"/>
    </row>
    <row r="387" spans="2:17" s="27" customFormat="1" ht="29.25" hidden="1" customHeight="1" x14ac:dyDescent="0.2">
      <c r="B387" s="43"/>
      <c r="C387" s="50" t="s">
        <v>530</v>
      </c>
      <c r="D387" s="51"/>
      <c r="E387" s="52">
        <v>0</v>
      </c>
      <c r="F387" s="46"/>
      <c r="G387" s="46"/>
      <c r="H387" s="43"/>
      <c r="I387" s="43"/>
      <c r="J387" s="54"/>
      <c r="K387" s="43"/>
      <c r="L387" s="43"/>
      <c r="M387" s="3"/>
      <c r="N387" s="3"/>
      <c r="O387" s="3"/>
      <c r="P387" s="3"/>
      <c r="Q387" s="3"/>
    </row>
    <row r="388" spans="2:17" s="27" customFormat="1" ht="15.75" hidden="1" x14ac:dyDescent="0.2">
      <c r="B388" s="43"/>
      <c r="C388" s="55" t="s">
        <v>531</v>
      </c>
      <c r="D388" s="56">
        <f>SUM(D386:D387)</f>
        <v>100000</v>
      </c>
      <c r="E388" s="57">
        <v>0</v>
      </c>
      <c r="F388" s="46"/>
      <c r="G388" s="46"/>
      <c r="H388" s="43"/>
      <c r="I388" s="43"/>
      <c r="J388" s="43"/>
      <c r="K388" s="43"/>
      <c r="L388" s="43"/>
      <c r="M388" s="3"/>
      <c r="N388" s="3"/>
      <c r="O388" s="3"/>
      <c r="P388" s="3"/>
      <c r="Q388" s="3"/>
    </row>
    <row r="389" spans="2:17" s="27" customFormat="1" ht="18" hidden="1" x14ac:dyDescent="0.2">
      <c r="B389" s="43"/>
      <c r="C389" s="122"/>
      <c r="D389" s="122"/>
      <c r="E389" s="122"/>
      <c r="F389" s="46"/>
      <c r="G389" s="46"/>
      <c r="H389" s="43"/>
      <c r="I389" s="43"/>
      <c r="J389" s="43"/>
      <c r="K389" s="43"/>
      <c r="L389" s="43"/>
      <c r="M389" s="3"/>
      <c r="N389" s="3"/>
      <c r="O389" s="3"/>
      <c r="P389" s="3"/>
      <c r="Q389" s="3"/>
    </row>
    <row r="390" spans="2:17" s="27" customFormat="1" ht="18" hidden="1" customHeight="1" thickBot="1" x14ac:dyDescent="0.25">
      <c r="B390" s="43"/>
      <c r="C390" s="43"/>
      <c r="D390" s="43"/>
      <c r="E390" s="43"/>
      <c r="F390" s="43"/>
      <c r="G390" s="43"/>
      <c r="H390" s="43"/>
      <c r="I390" s="43"/>
      <c r="J390" s="43"/>
      <c r="K390" s="58"/>
      <c r="L390" s="43"/>
      <c r="M390" s="3"/>
      <c r="N390" s="3"/>
      <c r="O390" s="3"/>
      <c r="P390" s="3"/>
      <c r="Q390" s="3"/>
    </row>
    <row r="391" spans="2:17" s="27" customFormat="1" ht="16.5" hidden="1" thickBot="1" x14ac:dyDescent="0.3">
      <c r="B391" s="43"/>
      <c r="C391" s="60" t="s">
        <v>528</v>
      </c>
      <c r="D391" s="61">
        <f>IF(D386&lt;=I385*J385,D386*F392,(I385*J385)*F392)</f>
        <v>2870</v>
      </c>
      <c r="E391" s="62">
        <f>D391/2</f>
        <v>1435</v>
      </c>
      <c r="F391" s="63" t="s">
        <v>532</v>
      </c>
      <c r="G391" s="64"/>
      <c r="H391" s="65"/>
      <c r="I391" s="43"/>
      <c r="J391" s="43"/>
      <c r="K391" s="43"/>
      <c r="L391" s="43"/>
      <c r="M391" s="3"/>
      <c r="N391" s="3"/>
      <c r="O391" s="3"/>
      <c r="P391" s="3"/>
      <c r="Q391" s="3"/>
    </row>
    <row r="392" spans="2:17" s="27" customFormat="1" ht="15.75" hidden="1" x14ac:dyDescent="0.25">
      <c r="B392" s="59"/>
      <c r="C392" s="67" t="s">
        <v>14</v>
      </c>
      <c r="D392" s="68">
        <f>IF(D386&lt;=I386*J386,D386*F393,(I386*J386)*F393)</f>
        <v>3040</v>
      </c>
      <c r="E392" s="69">
        <f>D392/2</f>
        <v>1520</v>
      </c>
      <c r="F392" s="70">
        <v>2.87E-2</v>
      </c>
      <c r="G392" s="71"/>
      <c r="H392" s="72"/>
      <c r="I392" s="43"/>
      <c r="J392" s="43"/>
      <c r="K392" s="43"/>
      <c r="L392" s="43"/>
      <c r="M392" s="3"/>
      <c r="N392" s="3"/>
      <c r="O392" s="3"/>
      <c r="P392" s="3"/>
      <c r="Q392" s="3"/>
    </row>
    <row r="393" spans="2:17" s="27" customFormat="1" ht="15.75" hidden="1" thickBot="1" x14ac:dyDescent="0.25">
      <c r="B393" s="66"/>
      <c r="C393" s="73" t="s">
        <v>533</v>
      </c>
      <c r="D393" s="74"/>
      <c r="E393" s="69">
        <f>D393/2</f>
        <v>0</v>
      </c>
      <c r="F393" s="70">
        <v>3.04E-2</v>
      </c>
      <c r="G393" s="71"/>
      <c r="H393" s="43"/>
      <c r="I393" s="43"/>
      <c r="J393" s="43"/>
      <c r="K393" s="43"/>
      <c r="L393" s="43"/>
      <c r="M393" s="3"/>
      <c r="N393" s="3"/>
      <c r="O393" s="3"/>
      <c r="P393" s="3"/>
      <c r="Q393" s="3"/>
    </row>
    <row r="394" spans="2:17" s="27" customFormat="1" ht="16.5" hidden="1" thickBot="1" x14ac:dyDescent="0.3">
      <c r="B394" s="66"/>
      <c r="C394" s="67" t="s">
        <v>534</v>
      </c>
      <c r="D394" s="68">
        <f>+D386-(SUM(D391:D393))+D387</f>
        <v>94090</v>
      </c>
      <c r="E394" s="69">
        <f>D394/2</f>
        <v>47045</v>
      </c>
      <c r="F394" s="75">
        <v>0</v>
      </c>
      <c r="G394" s="76"/>
      <c r="H394" s="77" t="s">
        <v>535</v>
      </c>
      <c r="I394" s="43"/>
      <c r="J394" s="43"/>
      <c r="K394" s="43"/>
      <c r="L394" s="43"/>
      <c r="M394" s="3"/>
      <c r="N394" s="3"/>
      <c r="O394" s="3"/>
      <c r="P394" s="3"/>
      <c r="Q394" s="3"/>
    </row>
    <row r="395" spans="2:17" s="27" customFormat="1" ht="14.25" hidden="1" x14ac:dyDescent="0.2">
      <c r="B395" s="66"/>
      <c r="C395" s="78"/>
      <c r="D395" s="77"/>
      <c r="E395" s="79"/>
      <c r="F395" s="77"/>
      <c r="G395" s="80"/>
      <c r="H395" s="77"/>
      <c r="I395" s="81"/>
      <c r="J395" s="81"/>
      <c r="K395" s="81"/>
      <c r="L395" s="81"/>
      <c r="M395" s="3"/>
      <c r="N395" s="3"/>
      <c r="O395" s="3"/>
      <c r="P395" s="3"/>
      <c r="Q395" s="3"/>
    </row>
    <row r="396" spans="2:17" s="27" customFormat="1" ht="18" hidden="1" x14ac:dyDescent="0.25">
      <c r="B396" s="66"/>
      <c r="C396" s="82" t="s">
        <v>6</v>
      </c>
      <c r="D396" s="83">
        <f>IF(D394*12&lt;=D404,0,(IF(D394*12&lt;=D405,((((D394*12)-C405)*F405)/12),IF(D394*12&lt;=D406,(((((D394*12)-C406)*F406)+E406))/12,IF(D394*12&gt;=C407,((((D394*12)-C407)*F407)+E407)/12,0)))))</f>
        <v>12105.437291666667</v>
      </c>
      <c r="E396" s="84">
        <v>0</v>
      </c>
      <c r="F396" s="85">
        <f>SUM(D391:D393)</f>
        <v>5910</v>
      </c>
      <c r="G396" s="86"/>
      <c r="H396" s="77"/>
      <c r="I396" s="81"/>
      <c r="J396" s="81"/>
      <c r="K396" s="81"/>
      <c r="L396" s="81"/>
      <c r="M396" s="3"/>
      <c r="N396" s="3"/>
      <c r="O396" s="3"/>
      <c r="P396" s="3"/>
      <c r="Q396" s="3"/>
    </row>
    <row r="397" spans="2:17" s="27" customFormat="1" ht="14.25" hidden="1" x14ac:dyDescent="0.2">
      <c r="B397" s="66"/>
      <c r="C397" s="78"/>
      <c r="D397" s="87"/>
      <c r="E397" s="79"/>
      <c r="F397" s="77"/>
      <c r="G397" s="80"/>
      <c r="H397" s="43">
        <v>9949.67</v>
      </c>
      <c r="I397" s="81"/>
      <c r="J397" s="81"/>
      <c r="K397" s="81"/>
      <c r="L397" s="81"/>
      <c r="M397" s="3"/>
      <c r="N397" s="3"/>
      <c r="O397" s="3"/>
      <c r="P397" s="3"/>
      <c r="Q397" s="3"/>
    </row>
    <row r="398" spans="2:17" s="27" customFormat="1" ht="15" hidden="1" x14ac:dyDescent="0.25">
      <c r="B398" s="66"/>
      <c r="C398" s="88" t="s">
        <v>536</v>
      </c>
      <c r="D398" s="89"/>
      <c r="E398" s="69"/>
      <c r="F398" s="43"/>
      <c r="G398" s="86"/>
      <c r="H398" s="77"/>
      <c r="I398" s="81"/>
      <c r="J398" s="81"/>
      <c r="K398" s="81"/>
      <c r="L398" s="81"/>
      <c r="M398" s="3"/>
      <c r="N398" s="3"/>
      <c r="O398" s="3"/>
      <c r="P398" s="3"/>
      <c r="Q398" s="3"/>
    </row>
    <row r="399" spans="2:17" s="27" customFormat="1" ht="15" hidden="1" x14ac:dyDescent="0.25">
      <c r="B399" s="66"/>
      <c r="C399" s="78"/>
      <c r="D399" s="77"/>
      <c r="E399" s="79"/>
      <c r="F399" s="43"/>
      <c r="G399" s="86"/>
      <c r="H399" s="90">
        <f>D396-H397</f>
        <v>2155.767291666667</v>
      </c>
      <c r="I399" s="81"/>
      <c r="J399" s="81"/>
      <c r="K399" s="81"/>
      <c r="L399" s="81"/>
      <c r="M399" s="3"/>
      <c r="N399" s="3"/>
      <c r="O399" s="3"/>
      <c r="P399" s="3"/>
      <c r="Q399" s="3"/>
    </row>
    <row r="400" spans="2:17" s="27" customFormat="1" ht="19.5" hidden="1" x14ac:dyDescent="0.3">
      <c r="B400" s="66"/>
      <c r="C400" s="91" t="s">
        <v>537</v>
      </c>
      <c r="D400" s="92">
        <f>SUM(D391:D393)+D396+D398</f>
        <v>18015.437291666669</v>
      </c>
      <c r="E400" s="93">
        <v>0</v>
      </c>
      <c r="F400" s="43"/>
      <c r="G400" s="86"/>
      <c r="H400" s="77"/>
      <c r="I400" s="81"/>
      <c r="J400" s="81"/>
      <c r="K400" s="81"/>
      <c r="L400" s="81"/>
      <c r="M400" s="3"/>
      <c r="N400" s="3"/>
      <c r="O400" s="3"/>
      <c r="P400" s="3"/>
      <c r="Q400" s="3"/>
    </row>
    <row r="401" spans="2:17" s="27" customFormat="1" ht="20.25" hidden="1" x14ac:dyDescent="0.3">
      <c r="B401" s="66"/>
      <c r="C401" s="94" t="s">
        <v>538</v>
      </c>
      <c r="D401" s="95">
        <f>D388-D400</f>
        <v>81984.562708333338</v>
      </c>
      <c r="E401" s="83">
        <v>0</v>
      </c>
      <c r="F401" s="77"/>
      <c r="G401" s="80"/>
      <c r="H401" s="43"/>
      <c r="I401" s="81"/>
      <c r="J401" s="81"/>
      <c r="K401" s="81"/>
      <c r="L401" s="81"/>
      <c r="M401" s="3"/>
      <c r="N401" s="3"/>
      <c r="O401" s="3"/>
      <c r="P401" s="3"/>
      <c r="Q401" s="3"/>
    </row>
    <row r="402" spans="2:17" s="27" customFormat="1" ht="14.25" hidden="1" x14ac:dyDescent="0.2">
      <c r="B402" s="66"/>
      <c r="C402" s="43"/>
      <c r="D402" s="43"/>
      <c r="E402" s="43"/>
      <c r="F402" s="43"/>
      <c r="G402" s="86"/>
      <c r="H402" s="43"/>
      <c r="I402" s="81"/>
      <c r="J402" s="81"/>
      <c r="K402" s="81"/>
      <c r="L402" s="81"/>
      <c r="M402" s="3"/>
      <c r="N402" s="3"/>
      <c r="O402" s="3"/>
      <c r="P402" s="3"/>
      <c r="Q402" s="3"/>
    </row>
    <row r="403" spans="2:17" s="27" customFormat="1" ht="15" hidden="1" x14ac:dyDescent="0.25">
      <c r="B403" s="66"/>
      <c r="C403" s="96" t="s">
        <v>539</v>
      </c>
      <c r="D403" s="96" t="s">
        <v>540</v>
      </c>
      <c r="E403" s="97"/>
      <c r="F403" s="43"/>
      <c r="G403" s="86"/>
      <c r="H403" s="77"/>
      <c r="I403" s="81"/>
      <c r="J403" s="81"/>
      <c r="K403" s="81"/>
      <c r="L403" s="81"/>
      <c r="M403" s="3"/>
      <c r="N403" s="3"/>
      <c r="O403" s="3"/>
      <c r="P403" s="3"/>
      <c r="Q403" s="3"/>
    </row>
    <row r="404" spans="2:17" s="27" customFormat="1" ht="15" hidden="1" x14ac:dyDescent="0.25">
      <c r="B404" s="66"/>
      <c r="C404" s="98">
        <v>0</v>
      </c>
      <c r="D404" s="98">
        <v>416220</v>
      </c>
      <c r="E404" s="98"/>
      <c r="F404" s="99" t="s">
        <v>541</v>
      </c>
      <c r="G404" s="86"/>
      <c r="H404" s="43"/>
      <c r="I404" s="81"/>
      <c r="J404" s="81"/>
      <c r="K404" s="81"/>
      <c r="L404" s="81"/>
      <c r="M404" s="3"/>
      <c r="N404" s="3"/>
      <c r="O404" s="3"/>
      <c r="P404" s="3"/>
      <c r="Q404" s="3"/>
    </row>
    <row r="405" spans="2:17" s="27" customFormat="1" ht="15" hidden="1" x14ac:dyDescent="0.25">
      <c r="B405" s="66"/>
      <c r="C405" s="98">
        <v>416220.01</v>
      </c>
      <c r="D405" s="98">
        <v>624329</v>
      </c>
      <c r="E405" s="98">
        <v>0</v>
      </c>
      <c r="F405" s="100">
        <v>0.15</v>
      </c>
      <c r="G405" s="101"/>
      <c r="H405" s="43"/>
      <c r="I405" s="81"/>
      <c r="J405" s="81"/>
      <c r="K405" s="81"/>
      <c r="L405" s="81"/>
      <c r="M405" s="3"/>
      <c r="N405" s="3"/>
      <c r="O405" s="3"/>
      <c r="P405" s="3"/>
      <c r="Q405" s="3"/>
    </row>
    <row r="406" spans="2:17" s="27" customFormat="1" ht="15" hidden="1" x14ac:dyDescent="0.25">
      <c r="B406" s="66"/>
      <c r="C406" s="98">
        <v>624329.01</v>
      </c>
      <c r="D406" s="98">
        <v>867123</v>
      </c>
      <c r="E406" s="98">
        <v>31216</v>
      </c>
      <c r="F406" s="100">
        <v>0.2</v>
      </c>
      <c r="G406" s="14"/>
      <c r="H406" s="77"/>
      <c r="I406" s="81"/>
      <c r="J406" s="81"/>
      <c r="K406" s="81"/>
      <c r="L406" s="81"/>
      <c r="M406" s="3"/>
      <c r="N406" s="3"/>
      <c r="O406" s="3"/>
      <c r="P406" s="3"/>
      <c r="Q406" s="3"/>
    </row>
    <row r="407" spans="2:17" s="27" customFormat="1" ht="15" hidden="1" x14ac:dyDescent="0.25">
      <c r="B407" s="66"/>
      <c r="C407" s="98">
        <v>867123.01</v>
      </c>
      <c r="D407" s="98"/>
      <c r="E407" s="98">
        <v>79776</v>
      </c>
      <c r="F407" s="100">
        <v>0.25</v>
      </c>
      <c r="G407" s="14"/>
      <c r="H407" s="77"/>
      <c r="I407" s="81"/>
      <c r="J407" s="81"/>
      <c r="K407" s="81"/>
      <c r="L407" s="81"/>
      <c r="M407" s="3"/>
      <c r="N407" s="3"/>
      <c r="O407" s="3"/>
      <c r="P407" s="3"/>
      <c r="Q407" s="3"/>
    </row>
    <row r="408" spans="2:17" s="27" customFormat="1" ht="15" hidden="1" thickBot="1" x14ac:dyDescent="0.25">
      <c r="B408" s="66"/>
      <c r="C408" s="103"/>
      <c r="D408" s="103"/>
      <c r="E408" s="103"/>
      <c r="F408" s="103"/>
      <c r="G408" s="15"/>
      <c r="H408" s="43"/>
      <c r="I408" s="81"/>
      <c r="J408" s="81"/>
      <c r="K408" s="81"/>
      <c r="L408" s="81"/>
      <c r="M408" s="3"/>
      <c r="N408" s="3"/>
      <c r="O408" s="3"/>
      <c r="P408" s="3"/>
      <c r="Q408" s="3"/>
    </row>
    <row r="409" spans="2:17" s="27" customFormat="1" ht="13.5" hidden="1" thickBot="1" x14ac:dyDescent="0.25">
      <c r="B409" s="102"/>
      <c r="M409" s="3"/>
      <c r="N409" s="3"/>
      <c r="O409" s="3"/>
      <c r="P409" s="3"/>
      <c r="Q409" s="3"/>
    </row>
    <row r="410" spans="2:17" s="27" customFormat="1" hidden="1" x14ac:dyDescent="0.2">
      <c r="M410" s="3"/>
      <c r="N410" s="3"/>
      <c r="O410" s="3"/>
      <c r="P410" s="3"/>
      <c r="Q410" s="3"/>
    </row>
    <row r="411" spans="2:17" s="27" customFormat="1" hidden="1" x14ac:dyDescent="0.2">
      <c r="M411" s="3"/>
      <c r="N411" s="3"/>
      <c r="O411" s="3"/>
      <c r="P411" s="3"/>
      <c r="Q411" s="3"/>
    </row>
    <row r="412" spans="2:17" s="27" customFormat="1" hidden="1" x14ac:dyDescent="0.2">
      <c r="M412" s="3"/>
      <c r="N412" s="3"/>
      <c r="O412" s="3"/>
      <c r="P412" s="3"/>
      <c r="Q412" s="3"/>
    </row>
    <row r="413" spans="2:17" s="27" customFormat="1" hidden="1" x14ac:dyDescent="0.2">
      <c r="M413" s="3"/>
      <c r="N413" s="3"/>
      <c r="O413" s="3"/>
      <c r="P413" s="3"/>
      <c r="Q413" s="3"/>
    </row>
    <row r="414" spans="2:17" s="27" customFormat="1" hidden="1" x14ac:dyDescent="0.2">
      <c r="M414" s="3"/>
      <c r="N414" s="3"/>
      <c r="O414" s="3"/>
      <c r="P414" s="3"/>
      <c r="Q414" s="3"/>
    </row>
    <row r="415" spans="2:17" s="27" customFormat="1" hidden="1" x14ac:dyDescent="0.2">
      <c r="M415" s="3"/>
      <c r="N415" s="3"/>
      <c r="O415" s="3"/>
      <c r="P415" s="3"/>
      <c r="Q415" s="3"/>
    </row>
    <row r="416" spans="2:17" s="27" customFormat="1" hidden="1" x14ac:dyDescent="0.2">
      <c r="M416" s="3"/>
      <c r="N416" s="3"/>
      <c r="O416" s="3"/>
      <c r="P416" s="3"/>
      <c r="Q416" s="3"/>
    </row>
    <row r="417" spans="3:17" s="27" customFormat="1" x14ac:dyDescent="0.2">
      <c r="M417" s="3"/>
      <c r="N417" s="3"/>
      <c r="O417" s="3"/>
      <c r="P417" s="3"/>
      <c r="Q417" s="3"/>
    </row>
    <row r="418" spans="3:17" s="27" customFormat="1" x14ac:dyDescent="0.2">
      <c r="M418" s="3"/>
      <c r="N418" s="3"/>
      <c r="O418" s="3"/>
      <c r="P418" s="3"/>
      <c r="Q418" s="3"/>
    </row>
    <row r="419" spans="3:17" s="27" customFormat="1" x14ac:dyDescent="0.2">
      <c r="M419" s="3"/>
      <c r="N419" s="3"/>
      <c r="O419" s="3"/>
      <c r="P419" s="3"/>
      <c r="Q419" s="3"/>
    </row>
    <row r="420" spans="3:17" s="27" customFormat="1" x14ac:dyDescent="0.2">
      <c r="C420" s="1"/>
      <c r="D420" s="1"/>
      <c r="E420" s="1"/>
      <c r="F420" s="1"/>
      <c r="G420" s="1"/>
      <c r="H420" s="1"/>
      <c r="I420" s="1"/>
      <c r="J420" s="1"/>
      <c r="K420" s="1"/>
      <c r="L420" s="1"/>
      <c r="M420" s="3"/>
      <c r="N420" s="3"/>
      <c r="O420" s="3"/>
      <c r="P420" s="3"/>
      <c r="Q420" s="3"/>
    </row>
  </sheetData>
  <sortState ref="B350:Q360">
    <sortCondition ref="B350:B360"/>
  </sortState>
  <mergeCells count="19">
    <mergeCell ref="B4:Q4"/>
    <mergeCell ref="B5:Q5"/>
    <mergeCell ref="B6:B8"/>
    <mergeCell ref="C6:C8"/>
    <mergeCell ref="D6:D8"/>
    <mergeCell ref="E6:E8"/>
    <mergeCell ref="F6:F8"/>
    <mergeCell ref="G6:G8"/>
    <mergeCell ref="H6:H8"/>
    <mergeCell ref="I6:I8"/>
    <mergeCell ref="J6:N6"/>
    <mergeCell ref="O6:O8"/>
    <mergeCell ref="P6:P8"/>
    <mergeCell ref="Q6:Q8"/>
    <mergeCell ref="J7:K7"/>
    <mergeCell ref="L7:N7"/>
    <mergeCell ref="H384:L384"/>
    <mergeCell ref="C389:E389"/>
    <mergeCell ref="H385:H386"/>
  </mergeCells>
  <conditionalFormatting sqref="G9 I9:J9 O9 G12 O101:O103 O95:O98 O31:O33 O67 O93 O108:O110 O309 O27 O65 O47:O48 D22 X22 AI22 AT22 BE22 BP22 CA22 CL22 CW22 DH22 DS22 ED22 EO22 EZ22 FK22 FV22 GG22 GR22 HC22 HN22 HY22 IJ22 IU22 JF22 JQ22 KB22 KM22 KX22 LI22 LT22 ME22 MP22 NA22 NL22 NW22 OH22 OS22 PD22 PO22 PZ22 QK22 QV22 RG22 RR22 SC22 SN22 SY22 TJ22 TU22 UF22 UQ22 VB22 VM22 VX22 WI22 WT22 XE22 XP22 YA22 YL22 YW22 ZH22 ZS22 AAD22 AAO22 AAZ22 ABK22 ABV22 ACG22 ACR22 ADC22 ADN22 ADY22 AEJ22 AEU22 AFF22 AFQ22 AGB22 AGM22 AGX22 AHI22 AHT22 AIE22 AIP22 AJA22 AJL22 AJW22 AKH22 AKS22 ALD22 ALO22 ALZ22 AMK22 AMV22 ANG22 ANR22 AOC22 AON22 AOY22 APJ22 APU22 AQF22 AQQ22 ARB22 ARM22 ARX22 ASI22 AST22 ATE22 ATP22 AUA22 AUL22 AUW22 AVH22 AVS22 AWD22 AWO22 AWZ22 AXK22 AXV22 AYG22 AYR22 AZC22 AZN22 AZY22 BAJ22 BAU22 BBF22 BBQ22 BCB22 BCM22 BCX22 BDI22 BDT22 BEE22 BEP22 BFA22 BFL22 BFW22 BGH22 BGS22 BHD22 BHO22 BHZ22 BIK22 BIV22 BJG22 BJR22 BKC22 BKN22 BKY22 BLJ22 BLU22 BMF22 BMQ22 BNB22 BNM22 BNX22 BOI22 BOT22 BPE22 BPP22 BQA22 BQL22 BQW22 BRH22 BRS22 BSD22 BSO22 BSZ22 BTK22 BTV22 BUG22 BUR22 BVC22 BVN22 BVY22 BWJ22 BWU22 BXF22 BXQ22 BYB22 BYM22 BYX22 BZI22 BZT22 CAE22 CAP22 CBA22 CBL22 CBW22 CCH22 CCS22 CDD22 CDO22 CDZ22 CEK22 CEV22 CFG22 CFR22 CGC22 CGN22 CGY22 CHJ22 CHU22 CIF22 CIQ22 CJB22 CJM22 CJX22 CKI22 CKT22 CLE22 CLP22 CMA22 CML22 CMW22 CNH22 CNS22 COD22 COO22 COZ22 CPK22 CPV22 CQG22 CQR22 CRC22 CRN22 CRY22 CSJ22 CSU22 CTF22 CTQ22 CUB22 CUM22 CUX22 CVI22 CVT22 CWE22 CWP22 CXA22 CXL22 CXW22 CYH22 CYS22 CZD22 CZO22 CZZ22 DAK22 DAV22 DBG22 DBR22 DCC22 DCN22 DCY22 DDJ22 DDU22 DEF22 DEQ22 DFB22 DFM22 DFX22 DGI22 DGT22 DHE22 DHP22 DIA22 DIL22 DIW22 DJH22 DJS22 DKD22 DKO22 DKZ22 DLK22 DLV22 DMG22 DMR22 DNC22 DNN22 DNY22 DOJ22 DOU22 DPF22 DPQ22 DQB22 DQM22 DQX22 DRI22 DRT22 DSE22 DSP22 DTA22 DTL22 DTW22 DUH22 DUS22 DVD22 DVO22 DVZ22 DWK22 DWV22 DXG22 DXR22 DYC22 DYN22 DYY22 DZJ22 DZU22 EAF22 EAQ22 EBB22 EBM22 EBX22 ECI22 ECT22 EDE22 EDP22 EEA22 EEL22 EEW22 EFH22 EFS22 EGD22 EGO22 EGZ22 EHK22 EHV22 EIG22 EIR22 EJC22 EJN22 EJY22 EKJ22 EKU22 ELF22 ELQ22 EMB22 EMM22 EMX22 ENI22 ENT22 EOE22 EOP22 EPA22 EPL22 EPW22 EQH22 EQS22 ERD22 ERO22 ERZ22 ESK22 ESV22 ETG22 ETR22 EUC22 EUN22 EUY22 EVJ22 EVU22 EWF22 EWQ22 EXB22 EXM22 EXX22 EYI22 EYT22 EZE22 EZP22 FAA22 FAL22 FAW22 FBH22 FBS22 FCD22 FCO22 FCZ22 FDK22 FDV22 FEG22 FER22 FFC22 FFN22 FFY22 FGJ22 FGU22 FHF22 FHQ22 FIB22 FIM22 FIX22 FJI22 FJT22 FKE22 FKP22 FLA22 FLL22 FLW22 FMH22 FMS22 FND22 FNO22 FNZ22 FOK22 FOV22 FPG22 FPR22 FQC22 FQN22 FQY22 FRJ22 FRU22 FSF22 FSQ22 FTB22 FTM22 FTX22 FUI22 FUT22 FVE22 FVP22 FWA22 FWL22 FWW22 FXH22 FXS22 FYD22 FYO22 FYZ22 FZK22 FZV22 GAG22 GAR22 GBC22 GBN22 GBY22 GCJ22 GCU22 GDF22 GDQ22 GEB22 GEM22 GEX22 GFI22 GFT22 GGE22 GGP22 GHA22 GHL22 GHW22 GIH22 GIS22 GJD22 GJO22 GJZ22 GKK22 GKV22 GLG22 GLR22 GMC22 GMN22 GMY22 GNJ22 GNU22 GOF22 GOQ22 GPB22 GPM22 GPX22 GQI22 GQT22 GRE22 GRP22 GSA22 GSL22 GSW22 GTH22 GTS22 GUD22 GUO22 GUZ22 GVK22 GVV22 GWG22 GWR22 GXC22 GXN22 GXY22 GYJ22 GYU22 GZF22 GZQ22 HAB22 HAM22 HAX22 HBI22 HBT22 HCE22 HCP22 HDA22 HDL22 HDW22 HEH22 HES22 HFD22 HFO22 HFZ22 HGK22 HGV22 HHG22 HHR22 HIC22 HIN22 HIY22 HJJ22 HJU22 HKF22 HKQ22 HLB22 HLM22 HLX22 HMI22 HMT22 HNE22 HNP22 HOA22 HOL22 HOW22 HPH22 HPS22 HQD22 HQO22 HQZ22 HRK22 HRV22 HSG22 HSR22 HTC22 HTN22 HTY22 HUJ22 HUU22 HVF22 HVQ22 HWB22 HWM22 HWX22 HXI22 HXT22 HYE22 HYP22 HZA22 HZL22 HZW22 IAH22 IAS22 IBD22 IBO22 IBZ22 ICK22 ICV22 IDG22 IDR22 IEC22 IEN22 IEY22 IFJ22 IFU22 IGF22 IGQ22 IHB22 IHM22 IHX22 III22 IIT22 IJE22 IJP22 IKA22 IKL22 IKW22 ILH22 ILS22 IMD22 IMO22 IMZ22 INK22 INV22 IOG22 IOR22 IPC22 IPN22 IPY22 IQJ22 IQU22 IRF22 IRQ22 ISB22 ISM22 ISX22 ITI22 ITT22 IUE22 IUP22 IVA22 IVL22 IVW22 IWH22 IWS22 IXD22 IXO22 IXZ22 IYK22 IYV22 IZG22 IZR22 JAC22 JAN22 JAY22 JBJ22 JBU22 JCF22 JCQ22 JDB22 JDM22 JDX22 JEI22 JET22 JFE22 JFP22 JGA22 JGL22 JGW22 JHH22 JHS22 JID22 JIO22 JIZ22 JJK22 JJV22 JKG22 JKR22 JLC22 JLN22 JLY22 JMJ22 JMU22 JNF22 JNQ22 JOB22 JOM22 JOX22 JPI22 JPT22 JQE22 JQP22 JRA22 JRL22 JRW22 JSH22 JSS22 JTD22 JTO22 JTZ22 JUK22 JUV22 JVG22 JVR22 JWC22 JWN22 JWY22 JXJ22 JXU22 JYF22 JYQ22 JZB22 JZM22 JZX22 KAI22 KAT22 KBE22 KBP22 KCA22 KCL22 KCW22 KDH22 KDS22 KED22 KEO22 KEZ22 KFK22 KFV22 KGG22 KGR22 KHC22 KHN22 KHY22 KIJ22 KIU22 KJF22 KJQ22 KKB22 KKM22 KKX22 KLI22 KLT22 KME22 KMP22 KNA22 KNL22 KNW22 KOH22 KOS22 KPD22 KPO22 KPZ22 KQK22 KQV22 KRG22 KRR22 KSC22 KSN22 KSY22 KTJ22 KTU22 KUF22 KUQ22 KVB22 KVM22 KVX22 KWI22 KWT22 KXE22 KXP22 KYA22 KYL22 KYW22 KZH22 KZS22 LAD22 LAO22 LAZ22 LBK22 LBV22 LCG22 LCR22 LDC22 LDN22 LDY22 LEJ22 LEU22 LFF22 LFQ22 LGB22 LGM22 LGX22 LHI22 LHT22 LIE22 LIP22 LJA22 LJL22 LJW22 LKH22 LKS22 LLD22 LLO22 LLZ22 LMK22 LMV22 LNG22 LNR22 LOC22 LON22 LOY22 LPJ22 LPU22 LQF22 LQQ22 LRB22 LRM22 LRX22 LSI22 LST22 LTE22 LTP22 LUA22 LUL22 LUW22 LVH22 LVS22 LWD22 LWO22 LWZ22 LXK22 LXV22 LYG22 LYR22 LZC22 LZN22 LZY22 MAJ22 MAU22 MBF22 MBQ22 MCB22 MCM22 MCX22 MDI22 MDT22 MEE22 MEP22 MFA22 MFL22 MFW22 MGH22 MGS22 MHD22 MHO22 MHZ22 MIK22 MIV22 MJG22 MJR22 MKC22 MKN22 MKY22 MLJ22 MLU22 MMF22 MMQ22 MNB22 MNM22 MNX22 MOI22 MOT22 MPE22 MPP22 MQA22 MQL22 MQW22 MRH22 MRS22 MSD22 MSO22 MSZ22 MTK22 MTV22 MUG22 MUR22 MVC22 MVN22 MVY22 MWJ22 MWU22 MXF22 MXQ22 MYB22 MYM22 MYX22 MZI22 MZT22 NAE22 NAP22 NBA22 NBL22 NBW22 NCH22 NCS22 NDD22 NDO22 NDZ22 NEK22 NEV22 NFG22 NFR22 NGC22 NGN22 NGY22 NHJ22 NHU22 NIF22 NIQ22 NJB22 NJM22 NJX22 NKI22 NKT22 NLE22 NLP22 NMA22 NML22 NMW22 NNH22 NNS22 NOD22 NOO22 NOZ22 NPK22 NPV22 NQG22 NQR22 NRC22 NRN22 NRY22 NSJ22 NSU22 NTF22 NTQ22 NUB22 NUM22 NUX22 NVI22 NVT22 NWE22 NWP22 NXA22 NXL22 NXW22 NYH22 NYS22 NZD22 NZO22 NZZ22 OAK22 OAV22 OBG22 OBR22 OCC22 OCN22 OCY22 ODJ22 ODU22 OEF22 OEQ22 OFB22 OFM22 OFX22 OGI22 OGT22 OHE22 OHP22 OIA22 OIL22 OIW22 OJH22 OJS22 OKD22 OKO22 OKZ22 OLK22 OLV22 OMG22 OMR22 ONC22 ONN22 ONY22 OOJ22 OOU22 OPF22 OPQ22 OQB22 OQM22 OQX22 ORI22 ORT22 OSE22 OSP22 OTA22 OTL22 OTW22 OUH22 OUS22 OVD22 OVO22 OVZ22 OWK22 OWV22 OXG22 OXR22 OYC22 OYN22 OYY22 OZJ22 OZU22 PAF22 PAQ22 PBB22 PBM22 PBX22 PCI22 PCT22 PDE22 PDP22 PEA22 PEL22 PEW22 PFH22 PFS22 PGD22 PGO22 PGZ22 PHK22 PHV22 PIG22 PIR22 PJC22 PJN22 PJY22 PKJ22 PKU22 PLF22 PLQ22 PMB22 PMM22 PMX22 PNI22 PNT22 POE22 POP22 PPA22 PPL22 PPW22 PQH22 PQS22 PRD22 PRO22 PRZ22 PSK22 PSV22 PTG22 PTR22 PUC22 PUN22 PUY22 PVJ22 PVU22 PWF22 PWQ22 PXB22 PXM22 PXX22 PYI22 PYT22 PZE22 PZP22 QAA22 QAL22 QAW22 QBH22 QBS22 QCD22 QCO22 QCZ22 QDK22 QDV22 QEG22 QER22 QFC22 QFN22 QFY22 QGJ22 QGU22 QHF22 QHQ22 QIB22 QIM22 QIX22 QJI22 QJT22 QKE22 QKP22 QLA22 QLL22 QLW22 QMH22 QMS22 QND22 QNO22 QNZ22 QOK22 QOV22 QPG22 QPR22 QQC22 QQN22 QQY22 QRJ22 QRU22 QSF22 QSQ22 QTB22 QTM22 QTX22 QUI22 QUT22 QVE22 QVP22 QWA22 QWL22 QWW22 QXH22 QXS22 QYD22 QYO22 QYZ22 QZK22 QZV22 RAG22 RAR22 RBC22 RBN22 RBY22 RCJ22 RCU22 RDF22 RDQ22 REB22 REM22 REX22 RFI22 RFT22 RGE22 RGP22 RHA22 RHL22 RHW22 RIH22 RIS22 RJD22 RJO22 RJZ22 RKK22 RKV22 RLG22 RLR22 RMC22 RMN22 RMY22 RNJ22 RNU22 ROF22 ROQ22 RPB22 RPM22 RPX22 RQI22 RQT22 RRE22 RRP22 RSA22 RSL22 RSW22 RTH22 RTS22 RUD22 RUO22 RUZ22 RVK22 RVV22 RWG22 RWR22 RXC22 RXN22 RXY22 RYJ22 RYU22 RZF22 RZQ22 SAB22 SAM22 SAX22 SBI22 SBT22 SCE22 SCP22 SDA22 SDL22 SDW22 SEH22 SES22 SFD22 SFO22 SFZ22 SGK22 SGV22 SHG22 SHR22 SIC22 SIN22 SIY22 SJJ22 SJU22 SKF22 SKQ22 SLB22 SLM22 SLX22 SMI22 SMT22 SNE22 SNP22 SOA22 SOL22 SOW22 SPH22 SPS22 SQD22 SQO22 SQZ22 SRK22 SRV22 SSG22 SSR22 STC22 STN22 STY22 SUJ22 SUU22 SVF22 SVQ22 SWB22 SWM22 SWX22 SXI22 SXT22 SYE22 SYP22 SZA22 SZL22 SZW22 TAH22 TAS22 TBD22 TBO22 TBZ22 TCK22 TCV22 TDG22 TDR22 TEC22 TEN22 TEY22 TFJ22 TFU22 TGF22 TGQ22 THB22 THM22 THX22 TII22 TIT22 TJE22 TJP22 TKA22 TKL22 TKW22 TLH22 TLS22 TMD22 TMO22 TMZ22 TNK22 TNV22 TOG22 TOR22 TPC22 TPN22 TPY22 TQJ22 TQU22 TRF22 TRQ22 TSB22 TSM22 TSX22 TTI22 TTT22 TUE22 TUP22 TVA22 TVL22 TVW22 TWH22 TWS22 TXD22 TXO22 TXZ22 TYK22 TYV22 TZG22 TZR22 UAC22 UAN22 UAY22 UBJ22 UBU22 UCF22 UCQ22 UDB22 UDM22 UDX22 UEI22 UET22 UFE22 UFP22 UGA22 UGL22 UGW22 UHH22 UHS22 UID22 UIO22 UIZ22 UJK22 UJV22 UKG22 UKR22 ULC22 ULN22 ULY22 UMJ22 UMU22 UNF22 UNQ22 UOB22 UOM22 UOX22 UPI22 UPT22 UQE22 UQP22 URA22 URL22 URW22 USH22 USS22 UTD22 UTO22 UTZ22 UUK22 UUV22 UVG22 UVR22 UWC22 UWN22 UWY22 UXJ22 UXU22 UYF22 UYQ22 UZB22 UZM22 UZX22 VAI22 VAT22 VBE22 VBP22 VCA22 VCL22 VCW22 VDH22 VDS22 VED22 VEO22 VEZ22 VFK22 VFV22 VGG22 VGR22 VHC22 VHN22 VHY22 VIJ22 VIU22 VJF22 VJQ22 VKB22 VKM22 VKX22 VLI22 VLT22 VME22 VMP22 VNA22 VNL22 VNW22 VOH22 VOS22 VPD22 VPO22 VPZ22 VQK22 VQV22 VRG22 VRR22 VSC22 VSN22 VSY22 VTJ22 VTU22 VUF22 VUQ22 VVB22 VVM22 VVX22 VWI22 VWT22 VXE22 VXP22 VYA22 VYL22 VYW22 VZH22 VZS22 WAD22 WAO22 WAZ22 WBK22 WBV22 WCG22 WCR22 WDC22 WDN22 WDY22 WEJ22 WEU22 WFF22 WFQ22 WGB22 WGM22 WGX22 WHI22 WHT22 WIE22 WIP22 WJA22 WJL22 WJW22 WKH22 WKS22 WLD22 WLO22 WLZ22 WMK22 WMV22 WNG22 WNR22 WOC22 WON22 WOY22 WPJ22 WPU22 WQF22 WQQ22 WRB22 WRM22 WRX22 WSI22 WST22 WTE22 WTP22 WUA22 WUL22 WUW22 WVH22 WVS22 WWD22 WWO22 WWZ22 WXK22 WXV22 WYG22 WYR22 WZC22 WZN22 WZY22 XAJ22 XAU22 XBF22 XBQ22 XCB22 XCM22 XCX22 XDI22 XDT22 XEE22 XEP22 XFA22 G22 AA22 AL22 AW22 BH22 BS22 CD22 CO22 CZ22 DK22 DV22 EG22 ER22 FC22 FN22 FY22 GJ22 GU22 HF22 HQ22 IB22 IM22 IX22 JI22 JT22 KE22 KP22 LA22 LL22 LW22 MH22 MS22 ND22 NO22 NZ22 OK22 OV22 PG22 PR22 QC22 QN22 QY22 RJ22 RU22 SF22 SQ22 TB22 TM22 TX22 UI22 UT22 VE22 VP22 WA22 WL22 WW22 XH22 XS22 YD22 YO22 YZ22 ZK22 ZV22 AAG22 AAR22 ABC22 ABN22 ABY22 ACJ22 ACU22 ADF22 ADQ22 AEB22 AEM22 AEX22 AFI22 AFT22 AGE22 AGP22 AHA22 AHL22 AHW22 AIH22 AIS22 AJD22 AJO22 AJZ22 AKK22 AKV22 ALG22 ALR22 AMC22 AMN22 AMY22 ANJ22 ANU22 AOF22 AOQ22 APB22 APM22 APX22 AQI22 AQT22 ARE22 ARP22 ASA22 ASL22 ASW22 ATH22 ATS22 AUD22 AUO22 AUZ22 AVK22 AVV22 AWG22 AWR22 AXC22 AXN22 AXY22 AYJ22 AYU22 AZF22 AZQ22 BAB22 BAM22 BAX22 BBI22 BBT22 BCE22 BCP22 BDA22 BDL22 BDW22 BEH22 BES22 BFD22 BFO22 BFZ22 BGK22 BGV22 BHG22 BHR22 BIC22 BIN22 BIY22 BJJ22 BJU22 BKF22 BKQ22 BLB22 BLM22 BLX22 BMI22 BMT22 BNE22 BNP22 BOA22 BOL22 BOW22 BPH22 BPS22 BQD22 BQO22 BQZ22 BRK22 BRV22 BSG22 BSR22 BTC22 BTN22 BTY22 BUJ22 BUU22 BVF22 BVQ22 BWB22 BWM22 BWX22 BXI22 BXT22 BYE22 BYP22 BZA22 BZL22 BZW22 CAH22 CAS22 CBD22 CBO22 CBZ22 CCK22 CCV22 CDG22 CDR22 CEC22 CEN22 CEY22 CFJ22 CFU22 CGF22 CGQ22 CHB22 CHM22 CHX22 CII22 CIT22 CJE22 CJP22 CKA22 CKL22 CKW22 CLH22 CLS22 CMD22 CMO22 CMZ22 CNK22 CNV22 COG22 COR22 CPC22 CPN22 CPY22 CQJ22 CQU22 CRF22 CRQ22 CSB22 CSM22 CSX22 CTI22 CTT22 CUE22 CUP22 CVA22 CVL22 CVW22 CWH22 CWS22 CXD22 CXO22 CXZ22 CYK22 CYV22 CZG22 CZR22 DAC22 DAN22 DAY22 DBJ22 DBU22 DCF22 DCQ22 DDB22 DDM22 DDX22 DEI22 DET22 DFE22 DFP22 DGA22 DGL22 DGW22 DHH22 DHS22 DID22 DIO22 DIZ22 DJK22 DJV22 DKG22 DKR22 DLC22 DLN22 DLY22 DMJ22 DMU22 DNF22 DNQ22 DOB22 DOM22 DOX22 DPI22 DPT22 DQE22 DQP22 DRA22 DRL22 DRW22 DSH22 DSS22 DTD22 DTO22 DTZ22 DUK22 DUV22 DVG22 DVR22 DWC22 DWN22 DWY22 DXJ22 DXU22 DYF22 DYQ22 DZB22 DZM22 DZX22 EAI22 EAT22 EBE22 EBP22 ECA22 ECL22 ECW22 EDH22 EDS22 EED22 EEO22 EEZ22 EFK22 EFV22 EGG22 EGR22 EHC22 EHN22 EHY22 EIJ22 EIU22 EJF22 EJQ22 EKB22 EKM22 EKX22 ELI22 ELT22 EME22 EMP22 ENA22 ENL22 ENW22 EOH22 EOS22 EPD22 EPO22 EPZ22 EQK22 EQV22 ERG22 ERR22 ESC22 ESN22 ESY22 ETJ22 ETU22 EUF22 EUQ22 EVB22 EVM22 EVX22 EWI22 EWT22 EXE22 EXP22 EYA22 EYL22 EYW22 EZH22 EZS22 FAD22 FAO22 FAZ22 FBK22 FBV22 FCG22 FCR22 FDC22 FDN22 FDY22 FEJ22 FEU22 FFF22 FFQ22 FGB22 FGM22 FGX22 FHI22 FHT22 FIE22 FIP22 FJA22 FJL22 FJW22 FKH22 FKS22 FLD22 FLO22 FLZ22 FMK22 FMV22 FNG22 FNR22 FOC22 FON22 FOY22 FPJ22 FPU22 FQF22 FQQ22 FRB22 FRM22 FRX22 FSI22 FST22 FTE22 FTP22 FUA22 FUL22 FUW22 FVH22 FVS22 FWD22 FWO22 FWZ22 FXK22 FXV22 FYG22 FYR22 FZC22 FZN22 FZY22 GAJ22 GAU22 GBF22 GBQ22 GCB22 GCM22 GCX22 GDI22 GDT22 GEE22 GEP22 GFA22 GFL22 GFW22 GGH22 GGS22 GHD22 GHO22 GHZ22 GIK22 GIV22 GJG22 GJR22 GKC22 GKN22 GKY22 GLJ22 GLU22 GMF22 GMQ22 GNB22 GNM22 GNX22 GOI22 GOT22 GPE22 GPP22 GQA22 GQL22 GQW22 GRH22 GRS22 GSD22 GSO22 GSZ22 GTK22 GTV22 GUG22 GUR22 GVC22 GVN22 GVY22 GWJ22 GWU22 GXF22 GXQ22 GYB22 GYM22 GYX22 GZI22 GZT22 HAE22 HAP22 HBA22 HBL22 HBW22 HCH22 HCS22 HDD22 HDO22 HDZ22 HEK22 HEV22 HFG22 HFR22 HGC22 HGN22 HGY22 HHJ22 HHU22 HIF22 HIQ22 HJB22 HJM22 HJX22 HKI22 HKT22 HLE22 HLP22 HMA22 HML22 HMW22 HNH22 HNS22 HOD22 HOO22 HOZ22 HPK22 HPV22 HQG22 HQR22 HRC22 HRN22 HRY22 HSJ22 HSU22 HTF22 HTQ22 HUB22 HUM22 HUX22 HVI22 HVT22 HWE22 HWP22 HXA22 HXL22 HXW22 HYH22 HYS22 HZD22 HZO22 HZZ22 IAK22 IAV22 IBG22 IBR22 ICC22 ICN22 ICY22 IDJ22 IDU22 IEF22 IEQ22 IFB22 IFM22 IFX22 IGI22 IGT22 IHE22 IHP22 IIA22 IIL22 IIW22 IJH22 IJS22 IKD22 IKO22 IKZ22 ILK22 ILV22 IMG22 IMR22 INC22 INN22 INY22 IOJ22 IOU22 IPF22 IPQ22 IQB22 IQM22 IQX22 IRI22 IRT22 ISE22 ISP22 ITA22 ITL22 ITW22 IUH22 IUS22 IVD22 IVO22 IVZ22 IWK22 IWV22 IXG22 IXR22 IYC22 IYN22 IYY22 IZJ22 IZU22 JAF22 JAQ22 JBB22 JBM22 JBX22 JCI22 JCT22 JDE22 JDP22 JEA22 JEL22 JEW22 JFH22 JFS22 JGD22 JGO22 JGZ22 JHK22 JHV22 JIG22 JIR22 JJC22 JJN22 JJY22 JKJ22 JKU22 JLF22 JLQ22 JMB22 JMM22 JMX22 JNI22 JNT22 JOE22 JOP22 JPA22 JPL22 JPW22 JQH22 JQS22 JRD22 JRO22 JRZ22 JSK22 JSV22 JTG22 JTR22 JUC22 JUN22 JUY22 JVJ22 JVU22 JWF22 JWQ22 JXB22 JXM22 JXX22 JYI22 JYT22 JZE22 JZP22 KAA22 KAL22 KAW22 KBH22 KBS22 KCD22 KCO22 KCZ22 KDK22 KDV22 KEG22 KER22 KFC22 KFN22 KFY22 KGJ22 KGU22 KHF22 KHQ22 KIB22 KIM22 KIX22 KJI22 KJT22 KKE22 KKP22 KLA22 KLL22 KLW22 KMH22 KMS22 KND22 KNO22 KNZ22 KOK22 KOV22 KPG22 KPR22 KQC22 KQN22 KQY22 KRJ22 KRU22 KSF22 KSQ22 KTB22 KTM22 KTX22 KUI22 KUT22 KVE22 KVP22 KWA22 KWL22 KWW22 KXH22 KXS22 KYD22 KYO22 KYZ22 KZK22 KZV22 LAG22 LAR22 LBC22 LBN22 LBY22 LCJ22 LCU22 LDF22 LDQ22 LEB22 LEM22 LEX22 LFI22 LFT22 LGE22 LGP22 LHA22 LHL22 LHW22 LIH22 LIS22 LJD22 LJO22 LJZ22 LKK22 LKV22 LLG22 LLR22 LMC22 LMN22 LMY22 LNJ22 LNU22 LOF22 LOQ22 LPB22 LPM22 LPX22 LQI22 LQT22 LRE22 LRP22 LSA22 LSL22 LSW22 LTH22 LTS22 LUD22 LUO22 LUZ22 LVK22 LVV22 LWG22 LWR22 LXC22 LXN22 LXY22 LYJ22 LYU22 LZF22 LZQ22 MAB22 MAM22 MAX22 MBI22 MBT22 MCE22 MCP22 MDA22 MDL22 MDW22 MEH22 MES22 MFD22 MFO22 MFZ22 MGK22 MGV22 MHG22 MHR22 MIC22 MIN22 MIY22 MJJ22 MJU22 MKF22 MKQ22 MLB22 MLM22 MLX22 MMI22 MMT22 MNE22 MNP22 MOA22 MOL22 MOW22 MPH22 MPS22 MQD22 MQO22 MQZ22 MRK22 MRV22 MSG22 MSR22 MTC22 MTN22 MTY22 MUJ22 MUU22 MVF22 MVQ22 MWB22 MWM22 MWX22 MXI22 MXT22 MYE22 MYP22 MZA22 MZL22 MZW22 NAH22 NAS22 NBD22 NBO22 NBZ22 NCK22 NCV22 NDG22 NDR22 NEC22 NEN22 NEY22 NFJ22 NFU22 NGF22 NGQ22 NHB22 NHM22 NHX22 NII22 NIT22 NJE22 NJP22 NKA22 NKL22 NKW22 NLH22 NLS22 NMD22 NMO22 NMZ22 NNK22 NNV22 NOG22 NOR22 NPC22 NPN22 NPY22 NQJ22 NQU22 NRF22 NRQ22 NSB22 NSM22 NSX22 NTI22 NTT22 NUE22 NUP22 NVA22 NVL22 NVW22 NWH22 NWS22 NXD22 NXO22 NXZ22 NYK22 NYV22 NZG22 NZR22 OAC22 OAN22 OAY22 OBJ22 OBU22 OCF22 OCQ22 ODB22 ODM22 ODX22 OEI22 OET22 OFE22 OFP22 OGA22 OGL22 OGW22 OHH22 OHS22 OID22 OIO22 OIZ22 OJK22 OJV22 OKG22 OKR22 OLC22 OLN22 OLY22 OMJ22 OMU22 ONF22 ONQ22 OOB22 OOM22 OOX22 OPI22 OPT22 OQE22 OQP22 ORA22 ORL22 ORW22 OSH22 OSS22 OTD22 OTO22 OTZ22 OUK22 OUV22 OVG22 OVR22 OWC22 OWN22 OWY22 OXJ22 OXU22 OYF22 OYQ22 OZB22 OZM22 OZX22 PAI22 PAT22 PBE22 PBP22 PCA22 PCL22 PCW22 PDH22 PDS22 PED22 PEO22 PEZ22 PFK22 PFV22 PGG22 PGR22 PHC22 PHN22 PHY22 PIJ22 PIU22 PJF22 PJQ22 PKB22 PKM22 PKX22 PLI22 PLT22 PME22 PMP22 PNA22 PNL22 PNW22 POH22 POS22 PPD22 PPO22 PPZ22 PQK22 PQV22 PRG22 PRR22 PSC22 PSN22 PSY22 PTJ22 PTU22 PUF22 PUQ22 PVB22 PVM22 PVX22 PWI22 PWT22 PXE22 PXP22 PYA22 PYL22 PYW22 PZH22 PZS22 QAD22 QAO22 QAZ22 QBK22 QBV22 QCG22 QCR22 QDC22 QDN22 QDY22 QEJ22 QEU22 QFF22 QFQ22 QGB22 QGM22 QGX22 QHI22 QHT22 QIE22 QIP22 QJA22 QJL22 QJW22 QKH22 QKS22 QLD22 QLO22 QLZ22 QMK22 QMV22 QNG22 QNR22 QOC22 QON22 QOY22 QPJ22 QPU22 QQF22 QQQ22 QRB22 QRM22 QRX22 QSI22 QST22 QTE22 QTP22 QUA22 QUL22 QUW22 QVH22 QVS22 QWD22 QWO22 QWZ22 QXK22 QXV22 QYG22 QYR22 QZC22 QZN22 QZY22 RAJ22 RAU22 RBF22 RBQ22 RCB22 RCM22 RCX22 RDI22 RDT22 REE22 REP22 RFA22 RFL22 RFW22 RGH22 RGS22 RHD22 RHO22 RHZ22 RIK22 RIV22 RJG22 RJR22 RKC22 RKN22 RKY22 RLJ22 RLU22 RMF22 RMQ22 RNB22 RNM22 RNX22 ROI22 ROT22 RPE22 RPP22 RQA22 RQL22 RQW22 RRH22 RRS22 RSD22 RSO22 RSZ22 RTK22 RTV22 RUG22 RUR22 RVC22 RVN22 RVY22 RWJ22 RWU22 RXF22 RXQ22 RYB22 RYM22 RYX22 RZI22 RZT22 SAE22 SAP22 SBA22 SBL22 SBW22 SCH22 SCS22 SDD22 SDO22 SDZ22 SEK22 SEV22 SFG22 SFR22 SGC22 SGN22 SGY22 SHJ22 SHU22 SIF22 SIQ22 SJB22 SJM22 SJX22 SKI22 SKT22 SLE22 SLP22 SMA22 SML22 SMW22 SNH22 SNS22 SOD22 SOO22 SOZ22 SPK22 SPV22 SQG22 SQR22 SRC22 SRN22 SRY22 SSJ22 SSU22 STF22 STQ22 SUB22 SUM22 SUX22 SVI22 SVT22 SWE22 SWP22 SXA22 SXL22 SXW22 SYH22 SYS22 SZD22 SZO22 SZZ22 TAK22 TAV22 TBG22 TBR22 TCC22 TCN22 TCY22 TDJ22 TDU22 TEF22 TEQ22 TFB22 TFM22 TFX22 TGI22 TGT22 THE22 THP22 TIA22 TIL22 TIW22 TJH22 TJS22 TKD22 TKO22 TKZ22 TLK22 TLV22 TMG22 TMR22 TNC22 TNN22 TNY22 TOJ22 TOU22 TPF22 TPQ22 TQB22 TQM22 TQX22 TRI22 TRT22 TSE22 TSP22 TTA22 TTL22 TTW22 TUH22 TUS22 TVD22 TVO22 TVZ22 TWK22 TWV22 TXG22 TXR22 TYC22 TYN22 TYY22 TZJ22 TZU22 UAF22 UAQ22 UBB22 UBM22 UBX22 UCI22 UCT22 UDE22 UDP22 UEA22 UEL22 UEW22 UFH22 UFS22 UGD22 UGO22 UGZ22 UHK22 UHV22 UIG22 UIR22 UJC22 UJN22 UJY22 UKJ22 UKU22 ULF22 ULQ22 UMB22 UMM22 UMX22 UNI22 UNT22 UOE22 UOP22 UPA22 UPL22 UPW22 UQH22 UQS22 URD22 URO22 URZ22 USK22 USV22 UTG22 UTR22 UUC22 UUN22 UUY22 UVJ22 UVU22 UWF22 UWQ22 UXB22 UXM22 UXX22 UYI22 UYT22 UZE22 UZP22 VAA22 VAL22 VAW22 VBH22 VBS22 VCD22 VCO22 VCZ22 VDK22 VDV22 VEG22 VER22 VFC22 VFN22 VFY22 VGJ22 VGU22 VHF22 VHQ22 VIB22 VIM22 VIX22 VJI22 VJT22 VKE22 VKP22 VLA22 VLL22 VLW22 VMH22 VMS22 VND22 VNO22 VNZ22 VOK22 VOV22 VPG22 VPR22 VQC22 VQN22 VQY22 VRJ22 VRU22 VSF22 VSQ22 VTB22 VTM22 VTX22 VUI22 VUT22 VVE22 VVP22 VWA22 VWL22 VWW22 VXH22 VXS22 VYD22 VYO22 VYZ22 VZK22 VZV22 WAG22 WAR22 WBC22 WBN22 WBY22 WCJ22 WCU22 WDF22 WDQ22 WEB22 WEM22 WEX22 WFI22 WFT22 WGE22 WGP22 WHA22 WHL22 WHW22 WIH22 WIS22 WJD22 WJO22 WJZ22 WKK22 WKV22 WLG22 WLR22 WMC22 WMN22 WMY22 WNJ22 WNU22 WOF22 WOQ22 WPB22 WPM22 WPX22 WQI22 WQT22 WRE22 WRP22 WSA22 WSL22 WSW22 WTH22 WTS22 WUD22 WUO22 WUZ22 WVK22 WVV22 WWG22 WWR22 WXC22 WXN22 WXY22 WYJ22 WYU22 WZF22 WZQ22 XAB22 XAM22 XAX22 XBI22 XBT22 XCE22 XCP22 XDA22 XDL22 XDW22 XEH22 XES22 I22 AC22 AN22 AY22 BJ22 BU22 CF22 CQ22 DB22 DM22 DX22 EI22 ET22 FE22 FP22 GA22 GL22 GW22 HH22 HS22 ID22 IO22 IZ22 JK22 JV22 KG22 KR22 LC22 LN22 LY22 MJ22 MU22 NF22 NQ22 OB22 OM22 OX22 PI22 PT22 QE22 QP22 RA22 RL22 RW22 SH22 SS22 TD22 TO22 TZ22 UK22 UV22 VG22 VR22 WC22 WN22 WY22 XJ22 XU22 YF22 YQ22 ZB22 ZM22 ZX22 AAI22 AAT22 ABE22 ABP22 ACA22 ACL22 ACW22 ADH22 ADS22 AED22 AEO22 AEZ22 AFK22 AFV22 AGG22 AGR22 AHC22 AHN22 AHY22 AIJ22 AIU22 AJF22 AJQ22 AKB22 AKM22 AKX22 ALI22 ALT22 AME22 AMP22 ANA22 ANL22 ANW22 AOH22 AOS22 APD22 APO22 APZ22 AQK22 AQV22 ARG22 ARR22 ASC22 ASN22 ASY22 ATJ22 ATU22 AUF22 AUQ22 AVB22 AVM22 AVX22 AWI22 AWT22 AXE22 AXP22 AYA22 AYL22 AYW22 AZH22 AZS22 BAD22 BAO22 BAZ22 BBK22 BBV22 BCG22 BCR22 BDC22 BDN22 BDY22 BEJ22 BEU22 BFF22 BFQ22 BGB22 BGM22 BGX22 BHI22 BHT22 BIE22 BIP22 BJA22 BJL22 BJW22 BKH22 BKS22 BLD22 BLO22 BLZ22 BMK22 BMV22 BNG22 BNR22 BOC22 BON22 BOY22 BPJ22 BPU22 BQF22 BQQ22 BRB22 BRM22 BRX22 BSI22 BST22 BTE22 BTP22 BUA22 BUL22 BUW22 BVH22 BVS22 BWD22 BWO22 BWZ22 BXK22 BXV22 BYG22 BYR22 BZC22 BZN22 BZY22 CAJ22 CAU22 CBF22 CBQ22 CCB22 CCM22 CCX22 CDI22 CDT22 CEE22 CEP22 CFA22 CFL22 CFW22 CGH22 CGS22 CHD22 CHO22 CHZ22 CIK22 CIV22 CJG22 CJR22 CKC22 CKN22 CKY22 CLJ22 CLU22 CMF22 CMQ22 CNB22 CNM22 CNX22 COI22 COT22 CPE22 CPP22 CQA22 CQL22 CQW22 CRH22 CRS22 CSD22 CSO22 CSZ22 CTK22 CTV22 CUG22 CUR22 CVC22 CVN22 CVY22 CWJ22 CWU22 CXF22 CXQ22 CYB22 CYM22 CYX22 CZI22 CZT22 DAE22 DAP22 DBA22 DBL22 DBW22 DCH22 DCS22 DDD22 DDO22 DDZ22 DEK22 DEV22 DFG22 DFR22 DGC22 DGN22 DGY22 DHJ22 DHU22 DIF22 DIQ22 DJB22 DJM22 DJX22 DKI22 DKT22 DLE22 DLP22 DMA22 DML22 DMW22 DNH22 DNS22 DOD22 DOO22 DOZ22 DPK22 DPV22 DQG22 DQR22 DRC22 DRN22 DRY22 DSJ22 DSU22 DTF22 DTQ22 DUB22 DUM22 DUX22 DVI22 DVT22 DWE22 DWP22 DXA22 DXL22 DXW22 DYH22 DYS22 DZD22 DZO22 DZZ22 EAK22 EAV22 EBG22 EBR22 ECC22 ECN22 ECY22 EDJ22 EDU22 EEF22 EEQ22 EFB22 EFM22 EFX22 EGI22 EGT22 EHE22 EHP22 EIA22 EIL22 EIW22 EJH22 EJS22 EKD22 EKO22 EKZ22 ELK22 ELV22 EMG22 EMR22 ENC22 ENN22 ENY22 EOJ22 EOU22 EPF22 EPQ22 EQB22 EQM22 EQX22 ERI22 ERT22 ESE22 ESP22 ETA22 ETL22 ETW22 EUH22 EUS22 EVD22 EVO22 EVZ22 EWK22 EWV22 EXG22 EXR22 EYC22 EYN22 EYY22 EZJ22 EZU22 FAF22 FAQ22 FBB22 FBM22 FBX22 FCI22 FCT22 FDE22 FDP22 FEA22 FEL22 FEW22 FFH22 FFS22 FGD22 FGO22 FGZ22 FHK22 FHV22 FIG22 FIR22 FJC22 FJN22 FJY22 FKJ22 FKU22 FLF22 FLQ22 FMB22 FMM22 FMX22 FNI22 FNT22 FOE22 FOP22 FPA22 FPL22 FPW22 FQH22 FQS22 FRD22 FRO22 FRZ22 FSK22 FSV22 FTG22 FTR22 FUC22 FUN22 FUY22 FVJ22 FVU22 FWF22 FWQ22 FXB22 FXM22 FXX22 FYI22 FYT22 FZE22 FZP22 GAA22 GAL22 GAW22 GBH22 GBS22 GCD22 GCO22 GCZ22 GDK22 GDV22 GEG22 GER22 GFC22 GFN22 GFY22 GGJ22 GGU22 GHF22 GHQ22 GIB22 GIM22 GIX22 GJI22 GJT22 GKE22 GKP22 GLA22 GLL22 GLW22 GMH22 GMS22 GND22 GNO22 GNZ22 GOK22 GOV22 GPG22 GPR22 GQC22 GQN22 GQY22 GRJ22 GRU22 GSF22 GSQ22 GTB22 GTM22 GTX22 GUI22 GUT22 GVE22 GVP22 GWA22 GWL22 GWW22 GXH22 GXS22 GYD22 GYO22 GYZ22 GZK22 GZV22 HAG22 HAR22 HBC22 HBN22 HBY22 HCJ22 HCU22 HDF22 HDQ22 HEB22 HEM22 HEX22 HFI22 HFT22 HGE22 HGP22 HHA22 HHL22 HHW22 HIH22 HIS22 HJD22 HJO22 HJZ22 HKK22 HKV22 HLG22 HLR22 HMC22 HMN22 HMY22 HNJ22 HNU22 HOF22 HOQ22 HPB22 HPM22 HPX22 HQI22 HQT22 HRE22 HRP22 HSA22 HSL22 HSW22 HTH22 HTS22 HUD22 HUO22 HUZ22 HVK22 HVV22 HWG22 HWR22 HXC22 HXN22 HXY22 HYJ22 HYU22 HZF22 HZQ22 IAB22 IAM22 IAX22 IBI22 IBT22 ICE22 ICP22 IDA22 IDL22 IDW22 IEH22 IES22 IFD22 IFO22 IFZ22 IGK22 IGV22 IHG22 IHR22 IIC22 IIN22 IIY22 IJJ22 IJU22 IKF22 IKQ22 ILB22 ILM22 ILX22 IMI22 IMT22 INE22 INP22 IOA22 IOL22 IOW22 IPH22 IPS22 IQD22 IQO22 IQZ22 IRK22 IRV22 ISG22 ISR22 ITC22 ITN22 ITY22 IUJ22 IUU22 IVF22 IVQ22 IWB22 IWM22 IWX22 IXI22 IXT22 IYE22 IYP22 IZA22 IZL22 IZW22 JAH22 JAS22 JBD22 JBO22 JBZ22 JCK22 JCV22 JDG22 JDR22 JEC22 JEN22 JEY22 JFJ22 JFU22 JGF22 JGQ22 JHB22 JHM22 JHX22 JII22 JIT22 JJE22 JJP22 JKA22 JKL22 JKW22 JLH22 JLS22 JMD22 JMO22 JMZ22 JNK22 JNV22 JOG22 JOR22 JPC22 JPN22 JPY22 JQJ22 JQU22 JRF22 JRQ22 JSB22 JSM22 JSX22 JTI22 JTT22 JUE22 JUP22 JVA22 JVL22 JVW22 JWH22 JWS22 JXD22 JXO22 JXZ22 JYK22 JYV22 JZG22 JZR22 KAC22 KAN22 KAY22 KBJ22 KBU22 KCF22 KCQ22 KDB22 KDM22 KDX22 KEI22 KET22 KFE22 KFP22 KGA22 KGL22 KGW22 KHH22 KHS22 KID22 KIO22 KIZ22 KJK22 KJV22 KKG22 KKR22 KLC22 KLN22 KLY22 KMJ22 KMU22 KNF22 KNQ22 KOB22 KOM22 KOX22 KPI22 KPT22 KQE22 KQP22 KRA22 KRL22 KRW22 KSH22 KSS22 KTD22 KTO22 KTZ22 KUK22 KUV22 KVG22 KVR22 KWC22 KWN22 KWY22 KXJ22 KXU22 KYF22 KYQ22 KZB22 KZM22 KZX22 LAI22 LAT22 LBE22 LBP22 LCA22 LCL22 LCW22 LDH22 LDS22 LED22 LEO22 LEZ22 LFK22 LFV22 LGG22 LGR22 LHC22 LHN22 LHY22 LIJ22 LIU22 LJF22 LJQ22 LKB22 LKM22 LKX22 LLI22 LLT22 LME22 LMP22 LNA22 LNL22 LNW22 LOH22 LOS22 LPD22 LPO22 LPZ22 LQK22 LQV22 LRG22 LRR22 LSC22 LSN22 LSY22 LTJ22 LTU22 LUF22 LUQ22 LVB22 LVM22 LVX22 LWI22 LWT22 LXE22 LXP22 LYA22 LYL22 LYW22 LZH22 LZS22 MAD22 MAO22 MAZ22 MBK22 MBV22 MCG22 MCR22 MDC22 MDN22 MDY22 MEJ22 MEU22 MFF22 MFQ22 MGB22 MGM22 MGX22 MHI22 MHT22 MIE22 MIP22 MJA22 MJL22 MJW22 MKH22 MKS22 MLD22 MLO22 MLZ22 MMK22 MMV22 MNG22 MNR22 MOC22 MON22 MOY22 MPJ22 MPU22 MQF22 MQQ22 MRB22 MRM22 MRX22 MSI22 MST22 MTE22 MTP22 MUA22 MUL22 MUW22 MVH22 MVS22 MWD22 MWO22 MWZ22 MXK22 MXV22 MYG22 MYR22 MZC22 MZN22 MZY22 NAJ22 NAU22 NBF22 NBQ22 NCB22 NCM22 NCX22 NDI22 NDT22 NEE22 NEP22 NFA22 NFL22 NFW22 NGH22 NGS22 NHD22 NHO22 NHZ22 NIK22 NIV22 NJG22 NJR22 NKC22 NKN22 NKY22 NLJ22 NLU22 NMF22 NMQ22 NNB22 NNM22 NNX22 NOI22 NOT22 NPE22 NPP22 NQA22 NQL22 NQW22 NRH22 NRS22 NSD22 NSO22 NSZ22 NTK22 NTV22 NUG22 NUR22 NVC22 NVN22 NVY22 NWJ22 NWU22 NXF22 NXQ22 NYB22 NYM22 NYX22 NZI22 NZT22 OAE22 OAP22 OBA22 OBL22 OBW22 OCH22 OCS22 ODD22 ODO22 ODZ22 OEK22 OEV22 OFG22 OFR22 OGC22 OGN22 OGY22 OHJ22 OHU22 OIF22 OIQ22 OJB22 OJM22 OJX22 OKI22 OKT22 OLE22 OLP22 OMA22 OML22 OMW22 ONH22 ONS22 OOD22 OOO22 OOZ22 OPK22 OPV22 OQG22 OQR22 ORC22 ORN22 ORY22 OSJ22 OSU22 OTF22 OTQ22 OUB22 OUM22 OUX22 OVI22 OVT22 OWE22 OWP22 OXA22 OXL22 OXW22 OYH22 OYS22 OZD22 OZO22 OZZ22 PAK22 PAV22 PBG22 PBR22 PCC22 PCN22 PCY22 PDJ22 PDU22 PEF22 PEQ22 PFB22 PFM22 PFX22 PGI22 PGT22 PHE22 PHP22 PIA22 PIL22 PIW22 PJH22 PJS22 PKD22 PKO22 PKZ22 PLK22 PLV22 PMG22 PMR22 PNC22 PNN22 PNY22 POJ22 POU22 PPF22 PPQ22 PQB22 PQM22 PQX22 PRI22 PRT22 PSE22 PSP22 PTA22 PTL22 PTW22 PUH22 PUS22 PVD22 PVO22 PVZ22 PWK22 PWV22 PXG22 PXR22 PYC22 PYN22 PYY22 PZJ22 PZU22 QAF22 QAQ22 QBB22 QBM22 QBX22 QCI22 QCT22 QDE22 QDP22 QEA22 QEL22 QEW22 QFH22 QFS22 QGD22 QGO22 QGZ22 QHK22 QHV22 QIG22 QIR22 QJC22 QJN22 QJY22 QKJ22 QKU22 QLF22 QLQ22 QMB22 QMM22 QMX22 QNI22 QNT22 QOE22 QOP22 QPA22 QPL22 QPW22 QQH22 QQS22 QRD22 QRO22 QRZ22 QSK22 QSV22 QTG22 QTR22 QUC22 QUN22 QUY22 QVJ22 QVU22 QWF22 QWQ22 QXB22 QXM22 QXX22 QYI22 QYT22 QZE22 QZP22 RAA22 RAL22 RAW22 RBH22 RBS22 RCD22 RCO22 RCZ22 RDK22 RDV22 REG22 RER22 RFC22 RFN22 RFY22 RGJ22 RGU22 RHF22 RHQ22 RIB22 RIM22 RIX22 RJI22 RJT22 RKE22 RKP22 RLA22 RLL22 RLW22 RMH22 RMS22 RND22 RNO22 RNZ22 ROK22 ROV22 RPG22 RPR22 RQC22 RQN22 RQY22 RRJ22 RRU22 RSF22 RSQ22 RTB22 RTM22 RTX22 RUI22 RUT22 RVE22 RVP22 RWA22 RWL22 RWW22 RXH22 RXS22 RYD22 RYO22 RYZ22 RZK22 RZV22 SAG22 SAR22 SBC22 SBN22 SBY22 SCJ22 SCU22 SDF22 SDQ22 SEB22 SEM22 SEX22 SFI22 SFT22 SGE22 SGP22 SHA22 SHL22 SHW22 SIH22 SIS22 SJD22 SJO22 SJZ22 SKK22 SKV22 SLG22 SLR22 SMC22 SMN22 SMY22 SNJ22 SNU22 SOF22 SOQ22 SPB22 SPM22 SPX22 SQI22 SQT22 SRE22 SRP22 SSA22 SSL22 SSW22 STH22 STS22 SUD22 SUO22 SUZ22 SVK22 SVV22 SWG22 SWR22 SXC22 SXN22 SXY22 SYJ22 SYU22 SZF22 SZQ22 TAB22 TAM22 TAX22 TBI22 TBT22 TCE22 TCP22 TDA22 TDL22 TDW22 TEH22 TES22 TFD22 TFO22 TFZ22 TGK22 TGV22 THG22 THR22 TIC22 TIN22 TIY22 TJJ22 TJU22 TKF22 TKQ22 TLB22 TLM22 TLX22 TMI22 TMT22 TNE22 TNP22 TOA22 TOL22 TOW22 TPH22 TPS22 TQD22 TQO22 TQZ22 TRK22 TRV22 TSG22 TSR22 TTC22 TTN22 TTY22 TUJ22 TUU22 TVF22 TVQ22 TWB22 TWM22 TWX22 TXI22 TXT22 TYE22 TYP22 TZA22 TZL22 TZW22 UAH22 UAS22 UBD22 UBO22 UBZ22 UCK22 UCV22 UDG22 UDR22 UEC22 UEN22 UEY22 UFJ22 UFU22 UGF22 UGQ22 UHB22 UHM22 UHX22 UII22 UIT22 UJE22 UJP22 UKA22 UKL22 UKW22 ULH22 ULS22 UMD22 UMO22 UMZ22 UNK22 UNV22 UOG22 UOR22 UPC22 UPN22 UPY22 UQJ22 UQU22 URF22 URQ22 USB22 USM22 USX22 UTI22 UTT22 UUE22 UUP22 UVA22 UVL22 UVW22 UWH22 UWS22 UXD22 UXO22 UXZ22 UYK22 UYV22 UZG22 UZR22 VAC22 VAN22 VAY22 VBJ22 VBU22 VCF22 VCQ22 VDB22 VDM22 VDX22 VEI22 VET22 VFE22 VFP22 VGA22 VGL22 VGW22 VHH22 VHS22 VID22 VIO22 VIZ22 VJK22 VJV22 VKG22 VKR22 VLC22 VLN22 VLY22 VMJ22 VMU22 VNF22 VNQ22 VOB22 VOM22 VOX22 VPI22 VPT22 VQE22 VQP22 VRA22 VRL22 VRW22 VSH22 VSS22 VTD22 VTO22 VTZ22 VUK22 VUV22 VVG22 VVR22 VWC22 VWN22 VWY22 VXJ22 VXU22 VYF22 VYQ22 VZB22 VZM22 VZX22 WAI22 WAT22 WBE22 WBP22 WCA22 WCL22 WCW22 WDH22 WDS22 WED22 WEO22 WEZ22 WFK22 WFV22 WGG22 WGR22 WHC22 WHN22 WHY22 WIJ22 WIU22 WJF22 WJQ22 WKB22 WKM22 WKX22 WLI22 WLT22 WME22 WMP22 WNA22 WNL22 WNW22 WOH22 WOS22 WPD22 WPO22 WPZ22 WQK22 WQV22 WRG22 WRR22 WSC22 WSN22 WSY22 WTJ22 WTU22 WUF22 WUQ22 WVB22 WVM22 WVX22 WWI22 WWT22 WXE22 WXP22 WYA22 WYL22 WYW22 WZH22 WZS22 XAD22 XAO22 XAZ22 XBK22 XBV22 XCG22 XCR22 XDC22 XDN22 XDY22 XEJ22 XEU22 M23:M25 J23:J25 O22:P22 O75:O76 O35 G60:I62 O60:O62 G297:J299 J296 G313:I315 I12:I13 J239:J243 O21 G21:J21 J35 G34:I35 G161:I161 J158:J161 O155:O158 I310:I311 I36:J36 G214:I220 O151:O152 G151:I152 G153:J157 J12:J20 O41 O37:O38 M35:M39 M41:M42 G37:J39 G41:J42 G10:J11 O11:O18 M9:M21 G301:I307 J300:J315 J27:J33 M27:M33 G316:J325 J326 G73:I73 O70:O73 G111:I148 G53:I54 O113:O148 G244:J283 G78:I89 G51:I51 O78:O89 O51:O57 J44:J152 O196:O211 G195:I211 J192:J220 O313:O372 O285:O307 G327:J372 G285:J295 M285:M372 O214:O283 O161:O191 G221:J238 G162:J191 M44:M283">
    <cfRule type="expression" dxfId="17" priority="57">
      <formula>ISNA(D9)</formula>
    </cfRule>
  </conditionalFormatting>
  <conditionalFormatting sqref="G44 I44 G45:I45 G46 I46 G47:I48 G52:I52 G69:I69 G55:I57">
    <cfRule type="expression" dxfId="16" priority="54">
      <formula>ISNA(G44)</formula>
    </cfRule>
  </conditionalFormatting>
  <conditionalFormatting sqref="G64 I64 G65:I66">
    <cfRule type="expression" dxfId="15" priority="53">
      <formula>ISNA(G64)</formula>
    </cfRule>
  </conditionalFormatting>
  <conditionalFormatting sqref="G19:I20 G29:I30 G23:I25 G27:I27 G26:Q26">
    <cfRule type="expression" dxfId="14" priority="55">
      <formula>ISNA(G19)</formula>
    </cfRule>
  </conditionalFormatting>
  <conditionalFormatting sqref="G159:I159 G300:I300 G296:I296 G239:I243">
    <cfRule type="expression" dxfId="13" priority="44">
      <formula>ISNA(G159)</formula>
    </cfRule>
  </conditionalFormatting>
  <conditionalFormatting sqref="G312:I312">
    <cfRule type="expression" dxfId="12" priority="56">
      <formula>ISNA(G312)</formula>
    </cfRule>
  </conditionalFormatting>
  <conditionalFormatting sqref="G14:I18 G158:I158 G13:H13">
    <cfRule type="expression" dxfId="11" priority="48">
      <formula>ISNA(G13)</formula>
    </cfRule>
  </conditionalFormatting>
  <conditionalFormatting sqref="G31:I33 H43:I43 G49:I50 G58:I59 G67:I67 G93:I93 G108:I110 G309:I309">
    <cfRule type="expression" dxfId="10" priority="169">
      <formula>ISNA(G31)</formula>
    </cfRule>
  </conditionalFormatting>
  <conditionalFormatting sqref="G70:I72 G75:I76 G92:I92">
    <cfRule type="expression" dxfId="9" priority="52">
      <formula>ISNA(G70)</formula>
    </cfRule>
  </conditionalFormatting>
  <conditionalFormatting sqref="G95:I98">
    <cfRule type="expression" dxfId="8" priority="16">
      <formula>ISNA(G95)</formula>
    </cfRule>
  </conditionalFormatting>
  <conditionalFormatting sqref="G101:I103">
    <cfRule type="expression" dxfId="7" priority="51">
      <formula>ISNA(G101)</formula>
    </cfRule>
  </conditionalFormatting>
  <conditionalFormatting sqref="H192:I194">
    <cfRule type="expression" dxfId="6" priority="22">
      <formula>ISNA(H192)</formula>
    </cfRule>
  </conditionalFormatting>
  <conditionalFormatting sqref="I74 H310:H311 O310:O311 D326 G326:I326">
    <cfRule type="expression" dxfId="5" priority="43">
      <formula>ISNA(D74)</formula>
    </cfRule>
  </conditionalFormatting>
  <conditionalFormatting sqref="A22:C22 L22:N22 V22:W22 AF22:AH22 AQ22:AS22 BB22:BD22 BM22:BO22 BX22:BZ22 CI22:CK22 CT22:CV22 DE22:DG22 DP22:DR22 EA22:EC22 EL22:EN22 EW22:EY22 FH22:FJ22 FS22:FU22 GD22:GF22 GO22:GQ22 GZ22:HB22 HK22:HM22 HV22:HX22 IG22:II22 IR22:IT22 JC22:JE22 JN22:JP22 JY22:KA22 KJ22:KL22 KU22:KW22 LF22:LH22 LQ22:LS22 MB22:MD22 MM22:MO22 MX22:MZ22 NI22:NK22 NT22:NV22 OE22:OG22 OP22:OR22 PA22:PC22 PL22:PN22 PW22:PY22 QH22:QJ22 QS22:QU22 RD22:RF22 RO22:RQ22 RZ22:SB22 SK22:SM22 SV22:SX22 TG22:TI22 TR22:TT22 UC22:UE22 UN22:UP22 UY22:VA22 VJ22:VL22 VU22:VW22 WF22:WH22 WQ22:WS22 XB22:XD22 XM22:XO22 XX22:XZ22 YI22:YK22 YT22:YV22 ZE22:ZG22 ZP22:ZR22 AAA22:AAC22 AAL22:AAN22 AAW22:AAY22 ABH22:ABJ22 ABS22:ABU22 ACD22:ACF22 ACO22:ACQ22 ACZ22:ADB22 ADK22:ADM22 ADV22:ADX22 AEG22:AEI22 AER22:AET22 AFC22:AFE22 AFN22:AFP22 AFY22:AGA22 AGJ22:AGL22 AGU22:AGW22 AHF22:AHH22 AHQ22:AHS22 AIB22:AID22 AIM22:AIO22 AIX22:AIZ22 AJI22:AJK22 AJT22:AJV22 AKE22:AKG22 AKP22:AKR22 ALA22:ALC22 ALL22:ALN22 ALW22:ALY22 AMH22:AMJ22 AMS22:AMU22 AND22:ANF22 ANO22:ANQ22 ANZ22:AOB22 AOK22:AOM22 AOV22:AOX22 APG22:API22 APR22:APT22 AQC22:AQE22 AQN22:AQP22 AQY22:ARA22 ARJ22:ARL22 ARU22:ARW22 ASF22:ASH22 ASQ22:ASS22 ATB22:ATD22 ATM22:ATO22 ATX22:ATZ22 AUI22:AUK22 AUT22:AUV22 AVE22:AVG22 AVP22:AVR22 AWA22:AWC22 AWL22:AWN22 AWW22:AWY22 AXH22:AXJ22 AXS22:AXU22 AYD22:AYF22 AYO22:AYQ22 AYZ22:AZB22 AZK22:AZM22 AZV22:AZX22 BAG22:BAI22 BAR22:BAT22 BBC22:BBE22 BBN22:BBP22 BBY22:BCA22 BCJ22:BCL22 BCU22:BCW22 BDF22:BDH22 BDQ22:BDS22 BEB22:BED22 BEM22:BEO22 BEX22:BEZ22 BFI22:BFK22 BFT22:BFV22 BGE22:BGG22 BGP22:BGR22 BHA22:BHC22 BHL22:BHN22 BHW22:BHY22 BIH22:BIJ22 BIS22:BIU22 BJD22:BJF22 BJO22:BJQ22 BJZ22:BKB22 BKK22:BKM22 BKV22:BKX22 BLG22:BLI22 BLR22:BLT22 BMC22:BME22 BMN22:BMP22 BMY22:BNA22 BNJ22:BNL22 BNU22:BNW22 BOF22:BOH22 BOQ22:BOS22 BPB22:BPD22 BPM22:BPO22 BPX22:BPZ22 BQI22:BQK22 BQT22:BQV22 BRE22:BRG22 BRP22:BRR22 BSA22:BSC22 BSL22:BSN22 BSW22:BSY22 BTH22:BTJ22 BTS22:BTU22 BUD22:BUF22 BUO22:BUQ22 BUZ22:BVB22 BVK22:BVM22 BVV22:BVX22 BWG22:BWI22 BWR22:BWT22 BXC22:BXE22 BXN22:BXP22 BXY22:BYA22 BYJ22:BYL22 BYU22:BYW22 BZF22:BZH22 BZQ22:BZS22 CAB22:CAD22 CAM22:CAO22 CAX22:CAZ22 CBI22:CBK22 CBT22:CBV22 CCE22:CCG22 CCP22:CCR22 CDA22:CDC22 CDL22:CDN22 CDW22:CDY22 CEH22:CEJ22 CES22:CEU22 CFD22:CFF22 CFO22:CFQ22 CFZ22:CGB22 CGK22:CGM22 CGV22:CGX22 CHG22:CHI22 CHR22:CHT22 CIC22:CIE22 CIN22:CIP22 CIY22:CJA22 CJJ22:CJL22 CJU22:CJW22 CKF22:CKH22 CKQ22:CKS22 CLB22:CLD22 CLM22:CLO22 CLX22:CLZ22 CMI22:CMK22 CMT22:CMV22 CNE22:CNG22 CNP22:CNR22 COA22:COC22 COL22:CON22 COW22:COY22 CPH22:CPJ22 CPS22:CPU22 CQD22:CQF22 CQO22:CQQ22 CQZ22:CRB22 CRK22:CRM22 CRV22:CRX22 CSG22:CSI22 CSR22:CST22 CTC22:CTE22 CTN22:CTP22 CTY22:CUA22 CUJ22:CUL22 CUU22:CUW22 CVF22:CVH22 CVQ22:CVS22 CWB22:CWD22 CWM22:CWO22 CWX22:CWZ22 CXI22:CXK22 CXT22:CXV22 CYE22:CYG22 CYP22:CYR22 CZA22:CZC22 CZL22:CZN22 CZW22:CZY22 DAH22:DAJ22 DAS22:DAU22 DBD22:DBF22 DBO22:DBQ22 DBZ22:DCB22 DCK22:DCM22 DCV22:DCX22 DDG22:DDI22 DDR22:DDT22 DEC22:DEE22 DEN22:DEP22 DEY22:DFA22 DFJ22:DFL22 DFU22:DFW22 DGF22:DGH22 DGQ22:DGS22 DHB22:DHD22 DHM22:DHO22 DHX22:DHZ22 DII22:DIK22 DIT22:DIV22 DJE22:DJG22 DJP22:DJR22 DKA22:DKC22 DKL22:DKN22 DKW22:DKY22 DLH22:DLJ22 DLS22:DLU22 DMD22:DMF22 DMO22:DMQ22 DMZ22:DNB22 DNK22:DNM22 DNV22:DNX22 DOG22:DOI22 DOR22:DOT22 DPC22:DPE22 DPN22:DPP22 DPY22:DQA22 DQJ22:DQL22 DQU22:DQW22 DRF22:DRH22 DRQ22:DRS22 DSB22:DSD22 DSM22:DSO22 DSX22:DSZ22 DTI22:DTK22 DTT22:DTV22 DUE22:DUG22 DUP22:DUR22 DVA22:DVC22 DVL22:DVN22 DVW22:DVY22 DWH22:DWJ22 DWS22:DWU22 DXD22:DXF22 DXO22:DXQ22 DXZ22:DYB22 DYK22:DYM22 DYV22:DYX22 DZG22:DZI22 DZR22:DZT22 EAC22:EAE22 EAN22:EAP22 EAY22:EBA22 EBJ22:EBL22 EBU22:EBW22 ECF22:ECH22 ECQ22:ECS22 EDB22:EDD22 EDM22:EDO22 EDX22:EDZ22 EEI22:EEK22 EET22:EEV22 EFE22:EFG22 EFP22:EFR22 EGA22:EGC22 EGL22:EGN22 EGW22:EGY22 EHH22:EHJ22 EHS22:EHU22 EID22:EIF22 EIO22:EIQ22 EIZ22:EJB22 EJK22:EJM22 EJV22:EJX22 EKG22:EKI22 EKR22:EKT22 ELC22:ELE22 ELN22:ELP22 ELY22:EMA22 EMJ22:EML22 EMU22:EMW22 ENF22:ENH22 ENQ22:ENS22 EOB22:EOD22 EOM22:EOO22 EOX22:EOZ22 EPI22:EPK22 EPT22:EPV22 EQE22:EQG22 EQP22:EQR22 ERA22:ERC22 ERL22:ERN22 ERW22:ERY22 ESH22:ESJ22 ESS22:ESU22 ETD22:ETF22 ETO22:ETQ22 ETZ22:EUB22 EUK22:EUM22 EUV22:EUX22 EVG22:EVI22 EVR22:EVT22 EWC22:EWE22 EWN22:EWP22 EWY22:EXA22 EXJ22:EXL22 EXU22:EXW22 EYF22:EYH22 EYQ22:EYS22 EZB22:EZD22 EZM22:EZO22 EZX22:EZZ22 FAI22:FAK22 FAT22:FAV22 FBE22:FBG22 FBP22:FBR22 FCA22:FCC22 FCL22:FCN22 FCW22:FCY22 FDH22:FDJ22 FDS22:FDU22 FED22:FEF22 FEO22:FEQ22 FEZ22:FFB22 FFK22:FFM22 FFV22:FFX22 FGG22:FGI22 FGR22:FGT22 FHC22:FHE22 FHN22:FHP22 FHY22:FIA22 FIJ22:FIL22 FIU22:FIW22 FJF22:FJH22 FJQ22:FJS22 FKB22:FKD22 FKM22:FKO22 FKX22:FKZ22 FLI22:FLK22 FLT22:FLV22 FME22:FMG22 FMP22:FMR22 FNA22:FNC22 FNL22:FNN22 FNW22:FNY22 FOH22:FOJ22 FOS22:FOU22 FPD22:FPF22 FPO22:FPQ22 FPZ22:FQB22 FQK22:FQM22 FQV22:FQX22 FRG22:FRI22 FRR22:FRT22 FSC22:FSE22 FSN22:FSP22 FSY22:FTA22 FTJ22:FTL22 FTU22:FTW22 FUF22:FUH22 FUQ22:FUS22 FVB22:FVD22 FVM22:FVO22 FVX22:FVZ22 FWI22:FWK22 FWT22:FWV22 FXE22:FXG22 FXP22:FXR22 FYA22:FYC22 FYL22:FYN22 FYW22:FYY22 FZH22:FZJ22 FZS22:FZU22 GAD22:GAF22 GAO22:GAQ22 GAZ22:GBB22 GBK22:GBM22 GBV22:GBX22 GCG22:GCI22 GCR22:GCT22 GDC22:GDE22 GDN22:GDP22 GDY22:GEA22 GEJ22:GEL22 GEU22:GEW22 GFF22:GFH22 GFQ22:GFS22 GGB22:GGD22 GGM22:GGO22 GGX22:GGZ22 GHI22:GHK22 GHT22:GHV22 GIE22:GIG22 GIP22:GIR22 GJA22:GJC22 GJL22:GJN22 GJW22:GJY22 GKH22:GKJ22 GKS22:GKU22 GLD22:GLF22 GLO22:GLQ22 GLZ22:GMB22 GMK22:GMM22 GMV22:GMX22 GNG22:GNI22 GNR22:GNT22 GOC22:GOE22 GON22:GOP22 GOY22:GPA22 GPJ22:GPL22 GPU22:GPW22 GQF22:GQH22 GQQ22:GQS22 GRB22:GRD22 GRM22:GRO22 GRX22:GRZ22 GSI22:GSK22 GST22:GSV22 GTE22:GTG22 GTP22:GTR22 GUA22:GUC22 GUL22:GUN22 GUW22:GUY22 GVH22:GVJ22 GVS22:GVU22 GWD22:GWF22 GWO22:GWQ22 GWZ22:GXB22 GXK22:GXM22 GXV22:GXX22 GYG22:GYI22 GYR22:GYT22 GZC22:GZE22 GZN22:GZP22 GZY22:HAA22 HAJ22:HAL22 HAU22:HAW22 HBF22:HBH22 HBQ22:HBS22 HCB22:HCD22 HCM22:HCO22 HCX22:HCZ22 HDI22:HDK22 HDT22:HDV22 HEE22:HEG22 HEP22:HER22 HFA22:HFC22 HFL22:HFN22 HFW22:HFY22 HGH22:HGJ22 HGS22:HGU22 HHD22:HHF22 HHO22:HHQ22 HHZ22:HIB22 HIK22:HIM22 HIV22:HIX22 HJG22:HJI22 HJR22:HJT22 HKC22:HKE22 HKN22:HKP22 HKY22:HLA22 HLJ22:HLL22 HLU22:HLW22 HMF22:HMH22 HMQ22:HMS22 HNB22:HND22 HNM22:HNO22 HNX22:HNZ22 HOI22:HOK22 HOT22:HOV22 HPE22:HPG22 HPP22:HPR22 HQA22:HQC22 HQL22:HQN22 HQW22:HQY22 HRH22:HRJ22 HRS22:HRU22 HSD22:HSF22 HSO22:HSQ22 HSZ22:HTB22 HTK22:HTM22 HTV22:HTX22 HUG22:HUI22 HUR22:HUT22 HVC22:HVE22 HVN22:HVP22 HVY22:HWA22 HWJ22:HWL22 HWU22:HWW22 HXF22:HXH22 HXQ22:HXS22 HYB22:HYD22 HYM22:HYO22 HYX22:HYZ22 HZI22:HZK22 HZT22:HZV22 IAE22:IAG22 IAP22:IAR22 IBA22:IBC22 IBL22:IBN22 IBW22:IBY22 ICH22:ICJ22 ICS22:ICU22 IDD22:IDF22 IDO22:IDQ22 IDZ22:IEB22 IEK22:IEM22 IEV22:IEX22 IFG22:IFI22 IFR22:IFT22 IGC22:IGE22 IGN22:IGP22 IGY22:IHA22 IHJ22:IHL22 IHU22:IHW22 IIF22:IIH22 IIQ22:IIS22 IJB22:IJD22 IJM22:IJO22 IJX22:IJZ22 IKI22:IKK22 IKT22:IKV22 ILE22:ILG22 ILP22:ILR22 IMA22:IMC22 IML22:IMN22 IMW22:IMY22 INH22:INJ22 INS22:INU22 IOD22:IOF22 IOO22:IOQ22 IOZ22:IPB22 IPK22:IPM22 IPV22:IPX22 IQG22:IQI22 IQR22:IQT22 IRC22:IRE22 IRN22:IRP22 IRY22:ISA22 ISJ22:ISL22 ISU22:ISW22 ITF22:ITH22 ITQ22:ITS22 IUB22:IUD22 IUM22:IUO22 IUX22:IUZ22 IVI22:IVK22 IVT22:IVV22 IWE22:IWG22 IWP22:IWR22 IXA22:IXC22 IXL22:IXN22 IXW22:IXY22 IYH22:IYJ22 IYS22:IYU22 IZD22:IZF22 IZO22:IZQ22 IZZ22:JAB22 JAK22:JAM22 JAV22:JAX22 JBG22:JBI22 JBR22:JBT22 JCC22:JCE22 JCN22:JCP22 JCY22:JDA22 JDJ22:JDL22 JDU22:JDW22 JEF22:JEH22 JEQ22:JES22 JFB22:JFD22 JFM22:JFO22 JFX22:JFZ22 JGI22:JGK22 JGT22:JGV22 JHE22:JHG22 JHP22:JHR22 JIA22:JIC22 JIL22:JIN22 JIW22:JIY22 JJH22:JJJ22 JJS22:JJU22 JKD22:JKF22 JKO22:JKQ22 JKZ22:JLB22 JLK22:JLM22 JLV22:JLX22 JMG22:JMI22 JMR22:JMT22 JNC22:JNE22 JNN22:JNP22 JNY22:JOA22 JOJ22:JOL22 JOU22:JOW22 JPF22:JPH22 JPQ22:JPS22 JQB22:JQD22 JQM22:JQO22 JQX22:JQZ22 JRI22:JRK22 JRT22:JRV22 JSE22:JSG22 JSP22:JSR22 JTA22:JTC22 JTL22:JTN22 JTW22:JTY22 JUH22:JUJ22 JUS22:JUU22 JVD22:JVF22 JVO22:JVQ22 JVZ22:JWB22 JWK22:JWM22 JWV22:JWX22 JXG22:JXI22 JXR22:JXT22 JYC22:JYE22 JYN22:JYP22 JYY22:JZA22 JZJ22:JZL22 JZU22:JZW22 KAF22:KAH22 KAQ22:KAS22 KBB22:KBD22 KBM22:KBO22 KBX22:KBZ22 KCI22:KCK22 KCT22:KCV22 KDE22:KDG22 KDP22:KDR22 KEA22:KEC22 KEL22:KEN22 KEW22:KEY22 KFH22:KFJ22 KFS22:KFU22 KGD22:KGF22 KGO22:KGQ22 KGZ22:KHB22 KHK22:KHM22 KHV22:KHX22 KIG22:KII22 KIR22:KIT22 KJC22:KJE22 KJN22:KJP22 KJY22:KKA22 KKJ22:KKL22 KKU22:KKW22 KLF22:KLH22 KLQ22:KLS22 KMB22:KMD22 KMM22:KMO22 KMX22:KMZ22 KNI22:KNK22 KNT22:KNV22 KOE22:KOG22 KOP22:KOR22 KPA22:KPC22 KPL22:KPN22 KPW22:KPY22 KQH22:KQJ22 KQS22:KQU22 KRD22:KRF22 KRO22:KRQ22 KRZ22:KSB22 KSK22:KSM22 KSV22:KSX22 KTG22:KTI22 KTR22:KTT22 KUC22:KUE22 KUN22:KUP22 KUY22:KVA22 KVJ22:KVL22 KVU22:KVW22 KWF22:KWH22 KWQ22:KWS22 KXB22:KXD22 KXM22:KXO22 KXX22:KXZ22 KYI22:KYK22 KYT22:KYV22 KZE22:KZG22 KZP22:KZR22 LAA22:LAC22 LAL22:LAN22 LAW22:LAY22 LBH22:LBJ22 LBS22:LBU22 LCD22:LCF22 LCO22:LCQ22 LCZ22:LDB22 LDK22:LDM22 LDV22:LDX22 LEG22:LEI22 LER22:LET22 LFC22:LFE22 LFN22:LFP22 LFY22:LGA22 LGJ22:LGL22 LGU22:LGW22 LHF22:LHH22 LHQ22:LHS22 LIB22:LID22 LIM22:LIO22 LIX22:LIZ22 LJI22:LJK22 LJT22:LJV22 LKE22:LKG22 LKP22:LKR22 LLA22:LLC22 LLL22:LLN22 LLW22:LLY22 LMH22:LMJ22 LMS22:LMU22 LND22:LNF22 LNO22:LNQ22 LNZ22:LOB22 LOK22:LOM22 LOV22:LOX22 LPG22:LPI22 LPR22:LPT22 LQC22:LQE22 LQN22:LQP22 LQY22:LRA22 LRJ22:LRL22 LRU22:LRW22 LSF22:LSH22 LSQ22:LSS22 LTB22:LTD22 LTM22:LTO22 LTX22:LTZ22 LUI22:LUK22 LUT22:LUV22 LVE22:LVG22 LVP22:LVR22 LWA22:LWC22 LWL22:LWN22 LWW22:LWY22 LXH22:LXJ22 LXS22:LXU22 LYD22:LYF22 LYO22:LYQ22 LYZ22:LZB22 LZK22:LZM22 LZV22:LZX22 MAG22:MAI22 MAR22:MAT22 MBC22:MBE22 MBN22:MBP22 MBY22:MCA22 MCJ22:MCL22 MCU22:MCW22 MDF22:MDH22 MDQ22:MDS22 MEB22:MED22 MEM22:MEO22 MEX22:MEZ22 MFI22:MFK22 MFT22:MFV22 MGE22:MGG22 MGP22:MGR22 MHA22:MHC22 MHL22:MHN22 MHW22:MHY22 MIH22:MIJ22 MIS22:MIU22 MJD22:MJF22 MJO22:MJQ22 MJZ22:MKB22 MKK22:MKM22 MKV22:MKX22 MLG22:MLI22 MLR22:MLT22 MMC22:MME22 MMN22:MMP22 MMY22:MNA22 MNJ22:MNL22 MNU22:MNW22 MOF22:MOH22 MOQ22:MOS22 MPB22:MPD22 MPM22:MPO22 MPX22:MPZ22 MQI22:MQK22 MQT22:MQV22 MRE22:MRG22 MRP22:MRR22 MSA22:MSC22 MSL22:MSN22 MSW22:MSY22 MTH22:MTJ22 MTS22:MTU22 MUD22:MUF22 MUO22:MUQ22 MUZ22:MVB22 MVK22:MVM22 MVV22:MVX22 MWG22:MWI22 MWR22:MWT22 MXC22:MXE22 MXN22:MXP22 MXY22:MYA22 MYJ22:MYL22 MYU22:MYW22 MZF22:MZH22 MZQ22:MZS22 NAB22:NAD22 NAM22:NAO22 NAX22:NAZ22 NBI22:NBK22 NBT22:NBV22 NCE22:NCG22 NCP22:NCR22 NDA22:NDC22 NDL22:NDN22 NDW22:NDY22 NEH22:NEJ22 NES22:NEU22 NFD22:NFF22 NFO22:NFQ22 NFZ22:NGB22 NGK22:NGM22 NGV22:NGX22 NHG22:NHI22 NHR22:NHT22 NIC22:NIE22 NIN22:NIP22 NIY22:NJA22 NJJ22:NJL22 NJU22:NJW22 NKF22:NKH22 NKQ22:NKS22 NLB22:NLD22 NLM22:NLO22 NLX22:NLZ22 NMI22:NMK22 NMT22:NMV22 NNE22:NNG22 NNP22:NNR22 NOA22:NOC22 NOL22:NON22 NOW22:NOY22 NPH22:NPJ22 NPS22:NPU22 NQD22:NQF22 NQO22:NQQ22 NQZ22:NRB22 NRK22:NRM22 NRV22:NRX22 NSG22:NSI22 NSR22:NST22 NTC22:NTE22 NTN22:NTP22 NTY22:NUA22 NUJ22:NUL22 NUU22:NUW22 NVF22:NVH22 NVQ22:NVS22 NWB22:NWD22 NWM22:NWO22 NWX22:NWZ22 NXI22:NXK22 NXT22:NXV22 NYE22:NYG22 NYP22:NYR22 NZA22:NZC22 NZL22:NZN22 NZW22:NZY22 OAH22:OAJ22 OAS22:OAU22 OBD22:OBF22 OBO22:OBQ22 OBZ22:OCB22 OCK22:OCM22 OCV22:OCX22 ODG22:ODI22 ODR22:ODT22 OEC22:OEE22 OEN22:OEP22 OEY22:OFA22 OFJ22:OFL22 OFU22:OFW22 OGF22:OGH22 OGQ22:OGS22 OHB22:OHD22 OHM22:OHO22 OHX22:OHZ22 OII22:OIK22 OIT22:OIV22 OJE22:OJG22 OJP22:OJR22 OKA22:OKC22 OKL22:OKN22 OKW22:OKY22 OLH22:OLJ22 OLS22:OLU22 OMD22:OMF22 OMO22:OMQ22 OMZ22:ONB22 ONK22:ONM22 ONV22:ONX22 OOG22:OOI22 OOR22:OOT22 OPC22:OPE22 OPN22:OPP22 OPY22:OQA22 OQJ22:OQL22 OQU22:OQW22 ORF22:ORH22 ORQ22:ORS22 OSB22:OSD22 OSM22:OSO22 OSX22:OSZ22 OTI22:OTK22 OTT22:OTV22 OUE22:OUG22 OUP22:OUR22 OVA22:OVC22 OVL22:OVN22 OVW22:OVY22 OWH22:OWJ22 OWS22:OWU22 OXD22:OXF22 OXO22:OXQ22 OXZ22:OYB22 OYK22:OYM22 OYV22:OYX22 OZG22:OZI22 OZR22:OZT22 PAC22:PAE22 PAN22:PAP22 PAY22:PBA22 PBJ22:PBL22 PBU22:PBW22 PCF22:PCH22 PCQ22:PCS22 PDB22:PDD22 PDM22:PDO22 PDX22:PDZ22 PEI22:PEK22 PET22:PEV22 PFE22:PFG22 PFP22:PFR22 PGA22:PGC22 PGL22:PGN22 PGW22:PGY22 PHH22:PHJ22 PHS22:PHU22 PID22:PIF22 PIO22:PIQ22 PIZ22:PJB22 PJK22:PJM22 PJV22:PJX22 PKG22:PKI22 PKR22:PKT22 PLC22:PLE22 PLN22:PLP22 PLY22:PMA22 PMJ22:PML22 PMU22:PMW22 PNF22:PNH22 PNQ22:PNS22 POB22:POD22 POM22:POO22 POX22:POZ22 PPI22:PPK22 PPT22:PPV22 PQE22:PQG22 PQP22:PQR22 PRA22:PRC22 PRL22:PRN22 PRW22:PRY22 PSH22:PSJ22 PSS22:PSU22 PTD22:PTF22 PTO22:PTQ22 PTZ22:PUB22 PUK22:PUM22 PUV22:PUX22 PVG22:PVI22 PVR22:PVT22 PWC22:PWE22 PWN22:PWP22 PWY22:PXA22 PXJ22:PXL22 PXU22:PXW22 PYF22:PYH22 PYQ22:PYS22 PZB22:PZD22 PZM22:PZO22 PZX22:PZZ22 QAI22:QAK22 QAT22:QAV22 QBE22:QBG22 QBP22:QBR22 QCA22:QCC22 QCL22:QCN22 QCW22:QCY22 QDH22:QDJ22 QDS22:QDU22 QED22:QEF22 QEO22:QEQ22 QEZ22:QFB22 QFK22:QFM22 QFV22:QFX22 QGG22:QGI22 QGR22:QGT22 QHC22:QHE22 QHN22:QHP22 QHY22:QIA22 QIJ22:QIL22 QIU22:QIW22 QJF22:QJH22 QJQ22:QJS22 QKB22:QKD22 QKM22:QKO22 QKX22:QKZ22 QLI22:QLK22 QLT22:QLV22 QME22:QMG22 QMP22:QMR22 QNA22:QNC22 QNL22:QNN22 QNW22:QNY22 QOH22:QOJ22 QOS22:QOU22 QPD22:QPF22 QPO22:QPQ22 QPZ22:QQB22 QQK22:QQM22 QQV22:QQX22 QRG22:QRI22 QRR22:QRT22 QSC22:QSE22 QSN22:QSP22 QSY22:QTA22 QTJ22:QTL22 QTU22:QTW22 QUF22:QUH22 QUQ22:QUS22 QVB22:QVD22 QVM22:QVO22 QVX22:QVZ22 QWI22:QWK22 QWT22:QWV22 QXE22:QXG22 QXP22:QXR22 QYA22:QYC22 QYL22:QYN22 QYW22:QYY22 QZH22:QZJ22 QZS22:QZU22 RAD22:RAF22 RAO22:RAQ22 RAZ22:RBB22 RBK22:RBM22 RBV22:RBX22 RCG22:RCI22 RCR22:RCT22 RDC22:RDE22 RDN22:RDP22 RDY22:REA22 REJ22:REL22 REU22:REW22 RFF22:RFH22 RFQ22:RFS22 RGB22:RGD22 RGM22:RGO22 RGX22:RGZ22 RHI22:RHK22 RHT22:RHV22 RIE22:RIG22 RIP22:RIR22 RJA22:RJC22 RJL22:RJN22 RJW22:RJY22 RKH22:RKJ22 RKS22:RKU22 RLD22:RLF22 RLO22:RLQ22 RLZ22:RMB22 RMK22:RMM22 RMV22:RMX22 RNG22:RNI22 RNR22:RNT22 ROC22:ROE22 RON22:ROP22 ROY22:RPA22 RPJ22:RPL22 RPU22:RPW22 RQF22:RQH22 RQQ22:RQS22 RRB22:RRD22 RRM22:RRO22 RRX22:RRZ22 RSI22:RSK22 RST22:RSV22 RTE22:RTG22 RTP22:RTR22 RUA22:RUC22 RUL22:RUN22 RUW22:RUY22 RVH22:RVJ22 RVS22:RVU22 RWD22:RWF22 RWO22:RWQ22 RWZ22:RXB22 RXK22:RXM22 RXV22:RXX22 RYG22:RYI22 RYR22:RYT22 RZC22:RZE22 RZN22:RZP22 RZY22:SAA22 SAJ22:SAL22 SAU22:SAW22 SBF22:SBH22 SBQ22:SBS22 SCB22:SCD22 SCM22:SCO22 SCX22:SCZ22 SDI22:SDK22 SDT22:SDV22 SEE22:SEG22 SEP22:SER22 SFA22:SFC22 SFL22:SFN22 SFW22:SFY22 SGH22:SGJ22 SGS22:SGU22 SHD22:SHF22 SHO22:SHQ22 SHZ22:SIB22 SIK22:SIM22 SIV22:SIX22 SJG22:SJI22 SJR22:SJT22 SKC22:SKE22 SKN22:SKP22 SKY22:SLA22 SLJ22:SLL22 SLU22:SLW22 SMF22:SMH22 SMQ22:SMS22 SNB22:SND22 SNM22:SNO22 SNX22:SNZ22 SOI22:SOK22 SOT22:SOV22 SPE22:SPG22 SPP22:SPR22 SQA22:SQC22 SQL22:SQN22 SQW22:SQY22 SRH22:SRJ22 SRS22:SRU22 SSD22:SSF22 SSO22:SSQ22 SSZ22:STB22 STK22:STM22 STV22:STX22 SUG22:SUI22 SUR22:SUT22 SVC22:SVE22 SVN22:SVP22 SVY22:SWA22 SWJ22:SWL22 SWU22:SWW22 SXF22:SXH22 SXQ22:SXS22 SYB22:SYD22 SYM22:SYO22 SYX22:SYZ22 SZI22:SZK22 SZT22:SZV22 TAE22:TAG22 TAP22:TAR22 TBA22:TBC22 TBL22:TBN22 TBW22:TBY22 TCH22:TCJ22 TCS22:TCU22 TDD22:TDF22 TDO22:TDQ22 TDZ22:TEB22 TEK22:TEM22 TEV22:TEX22 TFG22:TFI22 TFR22:TFT22 TGC22:TGE22 TGN22:TGP22 TGY22:THA22 THJ22:THL22 THU22:THW22 TIF22:TIH22 TIQ22:TIS22 TJB22:TJD22 TJM22:TJO22 TJX22:TJZ22 TKI22:TKK22 TKT22:TKV22 TLE22:TLG22 TLP22:TLR22 TMA22:TMC22 TML22:TMN22 TMW22:TMY22 TNH22:TNJ22 TNS22:TNU22 TOD22:TOF22 TOO22:TOQ22 TOZ22:TPB22 TPK22:TPM22 TPV22:TPX22 TQG22:TQI22 TQR22:TQT22 TRC22:TRE22 TRN22:TRP22 TRY22:TSA22 TSJ22:TSL22 TSU22:TSW22 TTF22:TTH22 TTQ22:TTS22 TUB22:TUD22 TUM22:TUO22 TUX22:TUZ22 TVI22:TVK22 TVT22:TVV22 TWE22:TWG22 TWP22:TWR22 TXA22:TXC22 TXL22:TXN22 TXW22:TXY22 TYH22:TYJ22 TYS22:TYU22 TZD22:TZF22 TZO22:TZQ22 TZZ22:UAB22 UAK22:UAM22 UAV22:UAX22 UBG22:UBI22 UBR22:UBT22 UCC22:UCE22 UCN22:UCP22 UCY22:UDA22 UDJ22:UDL22 UDU22:UDW22 UEF22:UEH22 UEQ22:UES22 UFB22:UFD22 UFM22:UFO22 UFX22:UFZ22 UGI22:UGK22 UGT22:UGV22 UHE22:UHG22 UHP22:UHR22 UIA22:UIC22 UIL22:UIN22 UIW22:UIY22 UJH22:UJJ22 UJS22:UJU22 UKD22:UKF22 UKO22:UKQ22 UKZ22:ULB22 ULK22:ULM22 ULV22:ULX22 UMG22:UMI22 UMR22:UMT22 UNC22:UNE22 UNN22:UNP22 UNY22:UOA22 UOJ22:UOL22 UOU22:UOW22 UPF22:UPH22 UPQ22:UPS22 UQB22:UQD22 UQM22:UQO22 UQX22:UQZ22 URI22:URK22 URT22:URV22 USE22:USG22 USP22:USR22 UTA22:UTC22 UTL22:UTN22 UTW22:UTY22 UUH22:UUJ22 UUS22:UUU22 UVD22:UVF22 UVO22:UVQ22 UVZ22:UWB22 UWK22:UWM22 UWV22:UWX22 UXG22:UXI22 UXR22:UXT22 UYC22:UYE22 UYN22:UYP22 UYY22:UZA22 UZJ22:UZL22 UZU22:UZW22 VAF22:VAH22 VAQ22:VAS22 VBB22:VBD22 VBM22:VBO22 VBX22:VBZ22 VCI22:VCK22 VCT22:VCV22 VDE22:VDG22 VDP22:VDR22 VEA22:VEC22 VEL22:VEN22 VEW22:VEY22 VFH22:VFJ22 VFS22:VFU22 VGD22:VGF22 VGO22:VGQ22 VGZ22:VHB22 VHK22:VHM22 VHV22:VHX22 VIG22:VII22 VIR22:VIT22 VJC22:VJE22 VJN22:VJP22 VJY22:VKA22 VKJ22:VKL22 VKU22:VKW22 VLF22:VLH22 VLQ22:VLS22 VMB22:VMD22 VMM22:VMO22 VMX22:VMZ22 VNI22:VNK22 VNT22:VNV22 VOE22:VOG22 VOP22:VOR22 VPA22:VPC22 VPL22:VPN22 VPW22:VPY22 VQH22:VQJ22 VQS22:VQU22 VRD22:VRF22 VRO22:VRQ22 VRZ22:VSB22 VSK22:VSM22 VSV22:VSX22 VTG22:VTI22 VTR22:VTT22 VUC22:VUE22 VUN22:VUP22 VUY22:VVA22 VVJ22:VVL22 VVU22:VVW22 VWF22:VWH22 VWQ22:VWS22 VXB22:VXD22 VXM22:VXO22 VXX22:VXZ22 VYI22:VYK22 VYT22:VYV22 VZE22:VZG22 VZP22:VZR22 WAA22:WAC22 WAL22:WAN22 WAW22:WAY22 WBH22:WBJ22 WBS22:WBU22 WCD22:WCF22 WCO22:WCQ22 WCZ22:WDB22 WDK22:WDM22 WDV22:WDX22 WEG22:WEI22 WER22:WET22 WFC22:WFE22 WFN22:WFP22 WFY22:WGA22 WGJ22:WGL22 WGU22:WGW22 WHF22:WHH22 WHQ22:WHS22 WIB22:WID22 WIM22:WIO22 WIX22:WIZ22 WJI22:WJK22 WJT22:WJV22 WKE22:WKG22 WKP22:WKR22 WLA22:WLC22 WLL22:WLN22 WLW22:WLY22 WMH22:WMJ22 WMS22:WMU22 WND22:WNF22 WNO22:WNQ22 WNZ22:WOB22 WOK22:WOM22 WOV22:WOX22 WPG22:WPI22 WPR22:WPT22 WQC22:WQE22 WQN22:WQP22 WQY22:WRA22 WRJ22:WRL22 WRU22:WRW22 WSF22:WSH22 WSQ22:WSS22 WTB22:WTD22 WTM22:WTO22 WTX22:WTZ22 WUI22:WUK22 WUT22:WUV22 WVE22:WVG22 WVP22:WVR22 WWA22:WWC22 WWL22:WWN22 WWW22:WWY22 WXH22:WXJ22 WXS22:WXU22 WYD22:WYF22 WYO22:WYQ22 WYZ22:WZB22 WZK22:WZM22 WZV22:WZX22 XAG22:XAI22 XAR22:XAT22 XBC22:XBE22 XBN22:XBP22 XBY22:XCA22 XCJ22:XCL22 XCU22:XCW22 XDF22:XDH22 XDQ22:XDS22 XEB22:XED22 XEM22:XEO22 XEX22:XEZ22">
    <cfRule type="expression" dxfId="4" priority="5">
      <formula>ISNA(A22)</formula>
    </cfRule>
  </conditionalFormatting>
  <conditionalFormatting sqref="P14">
    <cfRule type="expression" dxfId="3" priority="4">
      <formula>ISNA(P14)</formula>
    </cfRule>
  </conditionalFormatting>
  <conditionalFormatting sqref="J34:Q34">
    <cfRule type="expression" dxfId="2" priority="3">
      <formula>ISNA(J34)</formula>
    </cfRule>
  </conditionalFormatting>
  <conditionalFormatting sqref="J40:Q40">
    <cfRule type="expression" dxfId="1" priority="2">
      <formula>ISNA(J40)</formula>
    </cfRule>
  </conditionalFormatting>
  <conditionalFormatting sqref="J43:Q43">
    <cfRule type="expression" dxfId="0" priority="1">
      <formula>ISNA(J43)</formula>
    </cfRule>
  </conditionalFormatting>
  <printOptions horizontalCentered="1"/>
  <pageMargins left="0.25" right="0.25" top="0.75" bottom="0.75" header="0.3" footer="0.3"/>
  <pageSetup paperSize="123" scale="34" orientation="landscape" r:id="rId1"/>
  <rowBreaks count="6" manualBreakCount="6">
    <brk id="54" min="1" max="16" man="1"/>
    <brk id="113" min="1" max="16" man="1"/>
    <brk id="176" min="1" max="16" man="1"/>
    <brk id="237" min="1" max="16" man="1"/>
    <brk id="299" min="1" max="16" man="1"/>
    <brk id="359" min="1" max="1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Nómina Fija del mes de julio 24</vt:lpstr>
      <vt:lpstr>'Nómina Fija del mes de julio 24'!Área_de_impresión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Staling Rivera</dc:creator>
  <cp:lastModifiedBy>Carmen Heredia</cp:lastModifiedBy>
  <cp:lastPrinted>2024-08-14T15:36:39Z</cp:lastPrinted>
  <dcterms:created xsi:type="dcterms:W3CDTF">2021-10-22T17:54:22Z</dcterms:created>
  <dcterms:modified xsi:type="dcterms:W3CDTF">2024-08-14T16:01:12Z</dcterms:modified>
</cp:coreProperties>
</file>