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rivera\Desktop\ABRIL 2023\RECURSOS HMS\LISTA SUBIR - CORRI EDIT\"/>
    </mc:Choice>
  </mc:AlternateContent>
  <bookViews>
    <workbookView xWindow="0" yWindow="0" windowWidth="15345" windowHeight="4635"/>
  </bookViews>
  <sheets>
    <sheet name="Nómina Fija del mes de Abril" sheetId="2" r:id="rId1"/>
  </sheets>
  <definedNames>
    <definedName name="_xlnm._FilterDatabase" localSheetId="0" hidden="1">'Nómina Fija del mes de Abril'!$B$1:$B$372</definedName>
    <definedName name="_xlnm.Print_Area" localSheetId="0">'Nómina Fija del mes de Abril'!$B$1:$Q$386</definedName>
  </definedNames>
  <calcPr calcId="152511"/>
</workbook>
</file>

<file path=xl/calcChain.xml><?xml version="1.0" encoding="utf-8"?>
<calcChain xmlns="http://schemas.openxmlformats.org/spreadsheetml/2006/main">
  <c r="P186" i="2" l="1"/>
  <c r="P354" i="2" l="1"/>
  <c r="Q354" i="2" s="1"/>
  <c r="P349" i="2"/>
  <c r="Q349" i="2" s="1"/>
  <c r="P95" i="2" l="1"/>
  <c r="P339" i="2"/>
  <c r="P261" i="2" l="1"/>
  <c r="P13" i="2" l="1"/>
  <c r="P207" i="2" l="1"/>
  <c r="P230" i="2" l="1"/>
  <c r="P134" i="2" l="1"/>
  <c r="Q134" i="2" s="1"/>
  <c r="P12" i="2" l="1"/>
  <c r="Q12" i="2" s="1"/>
  <c r="P14" i="2"/>
  <c r="Q14" i="2" s="1"/>
  <c r="P15" i="2"/>
  <c r="Q15" i="2" s="1"/>
  <c r="P16" i="2"/>
  <c r="Q16" i="2" s="1"/>
  <c r="P18" i="2"/>
  <c r="Q18" i="2" s="1"/>
  <c r="P19" i="2"/>
  <c r="Q19" i="2" s="1"/>
  <c r="P224" i="2"/>
  <c r="Q224" i="2" s="1"/>
  <c r="P20" i="2"/>
  <c r="Q20" i="2" s="1"/>
  <c r="P21" i="2"/>
  <c r="Q21" i="2" s="1"/>
  <c r="P22" i="2"/>
  <c r="Q22" i="2" s="1"/>
  <c r="P24" i="2"/>
  <c r="Q24" i="2" s="1"/>
  <c r="P25" i="2"/>
  <c r="Q25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6" i="2"/>
  <c r="P37" i="2"/>
  <c r="Q37" i="2" s="1"/>
  <c r="P38" i="2"/>
  <c r="Q38" i="2" s="1"/>
  <c r="P39" i="2"/>
  <c r="Q39" i="2" s="1"/>
  <c r="P40" i="2"/>
  <c r="Q40" i="2" s="1"/>
  <c r="P42" i="2"/>
  <c r="Q42" i="2" s="1"/>
  <c r="P43" i="2"/>
  <c r="Q43" i="2" s="1"/>
  <c r="P189" i="2"/>
  <c r="Q189" i="2" s="1"/>
  <c r="P45" i="2"/>
  <c r="Q45" i="2" s="1"/>
  <c r="P46" i="2"/>
  <c r="Q46" i="2" s="1"/>
  <c r="P47" i="2"/>
  <c r="Q47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6" i="2"/>
  <c r="Q56" i="2" s="1"/>
  <c r="P57" i="2"/>
  <c r="Q57" i="2" s="1"/>
  <c r="P58" i="2"/>
  <c r="Q58" i="2" s="1"/>
  <c r="P59" i="2"/>
  <c r="Q59" i="2" s="1"/>
  <c r="P61" i="2"/>
  <c r="Q61" i="2" s="1"/>
  <c r="P62" i="2"/>
  <c r="Q62" i="2" s="1"/>
  <c r="P63" i="2"/>
  <c r="Q63" i="2" s="1"/>
  <c r="Q64" i="2"/>
  <c r="P65" i="2"/>
  <c r="Q65" i="2" s="1"/>
  <c r="P67" i="2"/>
  <c r="Q67" i="2" s="1"/>
  <c r="P68" i="2"/>
  <c r="Q68" i="2" s="1"/>
  <c r="P70" i="2"/>
  <c r="Q70" i="2" s="1"/>
  <c r="P71" i="2"/>
  <c r="Q71" i="2" s="1"/>
  <c r="P73" i="2"/>
  <c r="Q73" i="2" s="1"/>
  <c r="P75" i="2"/>
  <c r="Q75" i="2" s="1"/>
  <c r="P77" i="2"/>
  <c r="Q77" i="2" s="1"/>
  <c r="P80" i="2"/>
  <c r="Q80" i="2" s="1"/>
  <c r="P90" i="2"/>
  <c r="Q90" i="2" s="1"/>
  <c r="P84" i="2"/>
  <c r="Q84" i="2" s="1"/>
  <c r="P83" i="2"/>
  <c r="Q83" i="2" s="1"/>
  <c r="P85" i="2"/>
  <c r="Q85" i="2" s="1"/>
  <c r="P87" i="2"/>
  <c r="Q87" i="2" s="1"/>
  <c r="P88" i="2"/>
  <c r="Q88" i="2" s="1"/>
  <c r="P89" i="2"/>
  <c r="Q89" i="2" s="1"/>
  <c r="P91" i="2"/>
  <c r="Q91" i="2" s="1"/>
  <c r="P92" i="2"/>
  <c r="Q92" i="2" s="1"/>
  <c r="P93" i="2"/>
  <c r="Q93" i="2" s="1"/>
  <c r="P94" i="2"/>
  <c r="Q94" i="2" s="1"/>
  <c r="Q95" i="2"/>
  <c r="P96" i="2"/>
  <c r="Q96" i="2" s="1"/>
  <c r="P78" i="2"/>
  <c r="Q78" i="2" s="1"/>
  <c r="P74" i="2"/>
  <c r="Q74" i="2" s="1"/>
  <c r="P79" i="2"/>
  <c r="Q79" i="2" s="1"/>
  <c r="P69" i="2"/>
  <c r="Q69" i="2" s="1"/>
  <c r="P76" i="2"/>
  <c r="Q76" i="2" s="1"/>
  <c r="P86" i="2"/>
  <c r="Q86" i="2" s="1"/>
  <c r="P81" i="2"/>
  <c r="Q81" i="2" s="1"/>
  <c r="P72" i="2"/>
  <c r="Q72" i="2" s="1"/>
  <c r="P82" i="2"/>
  <c r="Q82" i="2" s="1"/>
  <c r="P98" i="2"/>
  <c r="Q98" i="2" s="1"/>
  <c r="P100" i="2"/>
  <c r="Q100" i="2" s="1"/>
  <c r="P101" i="2"/>
  <c r="Q101" i="2" s="1"/>
  <c r="P102" i="2"/>
  <c r="Q102" i="2" s="1"/>
  <c r="P99" i="2"/>
  <c r="Q99" i="2" s="1"/>
  <c r="P104" i="2"/>
  <c r="Q104" i="2" s="1"/>
  <c r="P105" i="2"/>
  <c r="Q105" i="2" s="1"/>
  <c r="P106" i="2"/>
  <c r="Q106" i="2" s="1"/>
  <c r="P107" i="2"/>
  <c r="Q107" i="2" s="1"/>
  <c r="P109" i="2"/>
  <c r="Q109" i="2" s="1"/>
  <c r="P110" i="2"/>
  <c r="Q110" i="2" s="1"/>
  <c r="P111" i="2"/>
  <c r="Q111" i="2" s="1"/>
  <c r="P112" i="2"/>
  <c r="Q112" i="2" s="1"/>
  <c r="P114" i="2"/>
  <c r="Q114" i="2" s="1"/>
  <c r="P115" i="2"/>
  <c r="Q115" i="2" s="1"/>
  <c r="P117" i="2"/>
  <c r="Q117" i="2" s="1"/>
  <c r="P127" i="2"/>
  <c r="Q127" i="2" s="1"/>
  <c r="P119" i="2"/>
  <c r="Q119" i="2" s="1"/>
  <c r="P120" i="2"/>
  <c r="Q120" i="2" s="1"/>
  <c r="P121" i="2"/>
  <c r="Q121" i="2" s="1"/>
  <c r="P118" i="2"/>
  <c r="Q118" i="2" s="1"/>
  <c r="P122" i="2"/>
  <c r="Q122" i="2" s="1"/>
  <c r="P123" i="2"/>
  <c r="Q123" i="2" s="1"/>
  <c r="P125" i="2"/>
  <c r="Q125" i="2" s="1"/>
  <c r="P126" i="2"/>
  <c r="Q126" i="2" s="1"/>
  <c r="P128" i="2"/>
  <c r="Q128" i="2" s="1"/>
  <c r="P124" i="2"/>
  <c r="Q124" i="2" s="1"/>
  <c r="P129" i="2"/>
  <c r="Q129" i="2" s="1"/>
  <c r="P131" i="2"/>
  <c r="Q131" i="2" s="1"/>
  <c r="P132" i="2"/>
  <c r="Q132" i="2" s="1"/>
  <c r="P133" i="2"/>
  <c r="Q133" i="2" s="1"/>
  <c r="P135" i="2"/>
  <c r="Q135" i="2" s="1"/>
  <c r="P137" i="2"/>
  <c r="Q137" i="2" s="1"/>
  <c r="P136" i="2"/>
  <c r="Q136" i="2" s="1"/>
  <c r="P138" i="2"/>
  <c r="Q138" i="2" s="1"/>
  <c r="P139" i="2"/>
  <c r="Q139" i="2" s="1"/>
  <c r="P141" i="2"/>
  <c r="Q141" i="2" s="1"/>
  <c r="P142" i="2"/>
  <c r="Q142" i="2" s="1"/>
  <c r="P143" i="2"/>
  <c r="Q143" i="2" s="1"/>
  <c r="P144" i="2"/>
  <c r="Q144" i="2" s="1"/>
  <c r="P145" i="2"/>
  <c r="Q145" i="2" s="1"/>
  <c r="P146" i="2"/>
  <c r="Q146" i="2" s="1"/>
  <c r="P281" i="2"/>
  <c r="Q281" i="2" s="1"/>
  <c r="P147" i="2"/>
  <c r="Q147" i="2" s="1"/>
  <c r="P149" i="2"/>
  <c r="Q149" i="2" s="1"/>
  <c r="P150" i="2"/>
  <c r="Q150" i="2" s="1"/>
  <c r="P151" i="2"/>
  <c r="Q151" i="2" s="1"/>
  <c r="P153" i="2"/>
  <c r="Q153" i="2" s="1"/>
  <c r="P154" i="2"/>
  <c r="Q154" i="2" s="1"/>
  <c r="P156" i="2"/>
  <c r="Q156" i="2" s="1"/>
  <c r="P155" i="2"/>
  <c r="Q155" i="2" s="1"/>
  <c r="P158" i="2"/>
  <c r="Q158" i="2" s="1"/>
  <c r="P159" i="2"/>
  <c r="Q159" i="2" s="1"/>
  <c r="P160" i="2"/>
  <c r="Q160" i="2" s="1"/>
  <c r="P162" i="2"/>
  <c r="Q162" i="2" s="1"/>
  <c r="P113" i="2"/>
  <c r="Q113" i="2" s="1"/>
  <c r="P163" i="2"/>
  <c r="Q163" i="2" s="1"/>
  <c r="P164" i="2"/>
  <c r="Q164" i="2" s="1"/>
  <c r="P166" i="2"/>
  <c r="Q166" i="2" s="1"/>
  <c r="P167" i="2"/>
  <c r="Q167" i="2" s="1"/>
  <c r="P168" i="2"/>
  <c r="Q168" i="2" s="1"/>
  <c r="P170" i="2"/>
  <c r="Q170" i="2" s="1"/>
  <c r="P171" i="2"/>
  <c r="Q171" i="2" s="1"/>
  <c r="P172" i="2"/>
  <c r="Q172" i="2" s="1"/>
  <c r="P174" i="2"/>
  <c r="Q174" i="2" s="1"/>
  <c r="P175" i="2"/>
  <c r="Q175" i="2" s="1"/>
  <c r="P176" i="2"/>
  <c r="Q176" i="2" s="1"/>
  <c r="P177" i="2"/>
  <c r="Q177" i="2" s="1"/>
  <c r="P179" i="2"/>
  <c r="Q179" i="2" s="1"/>
  <c r="P180" i="2"/>
  <c r="Q180" i="2" s="1"/>
  <c r="P181" i="2"/>
  <c r="Q181" i="2" s="1"/>
  <c r="P182" i="2"/>
  <c r="Q182" i="2" s="1"/>
  <c r="P183" i="2"/>
  <c r="Q183" i="2" s="1"/>
  <c r="P185" i="2"/>
  <c r="Q185" i="2" s="1"/>
  <c r="Q186" i="2"/>
  <c r="P187" i="2"/>
  <c r="Q187" i="2" s="1"/>
  <c r="P188" i="2"/>
  <c r="Q188" i="2" s="1"/>
  <c r="P191" i="2"/>
  <c r="Q191" i="2" s="1"/>
  <c r="P192" i="2"/>
  <c r="Q192" i="2" s="1"/>
  <c r="P193" i="2"/>
  <c r="Q193" i="2" s="1"/>
  <c r="P194" i="2"/>
  <c r="Q194" i="2" s="1"/>
  <c r="P195" i="2"/>
  <c r="Q195" i="2" s="1"/>
  <c r="P197" i="2"/>
  <c r="Q197" i="2" s="1"/>
  <c r="P198" i="2"/>
  <c r="Q198" i="2" s="1"/>
  <c r="P199" i="2"/>
  <c r="Q199" i="2" s="1"/>
  <c r="Q196" i="2"/>
  <c r="P200" i="2"/>
  <c r="Q200" i="2" s="1"/>
  <c r="P201" i="2"/>
  <c r="Q201" i="2" s="1"/>
  <c r="P202" i="2"/>
  <c r="Q202" i="2" s="1"/>
  <c r="P203" i="2"/>
  <c r="Q203" i="2" s="1"/>
  <c r="P204" i="2"/>
  <c r="Q204" i="2" s="1"/>
  <c r="P205" i="2"/>
  <c r="Q205" i="2" s="1"/>
  <c r="P206" i="2"/>
  <c r="Q206" i="2" s="1"/>
  <c r="Q207" i="2"/>
  <c r="P208" i="2"/>
  <c r="Q208" i="2" s="1"/>
  <c r="P209" i="2"/>
  <c r="Q209" i="2" s="1"/>
  <c r="P210" i="2"/>
  <c r="Q210" i="2" s="1"/>
  <c r="P211" i="2"/>
  <c r="Q211" i="2" s="1"/>
  <c r="P212" i="2"/>
  <c r="Q212" i="2" s="1"/>
  <c r="P214" i="2"/>
  <c r="Q214" i="2" s="1"/>
  <c r="P215" i="2"/>
  <c r="Q215" i="2" s="1"/>
  <c r="P216" i="2"/>
  <c r="Q216" i="2" s="1"/>
  <c r="Q218" i="2"/>
  <c r="P219" i="2"/>
  <c r="Q219" i="2" s="1"/>
  <c r="P221" i="2"/>
  <c r="Q221" i="2" s="1"/>
  <c r="P222" i="2"/>
  <c r="Q222" i="2" s="1"/>
  <c r="P223" i="2"/>
  <c r="Q223" i="2" s="1"/>
  <c r="P225" i="2"/>
  <c r="Q225" i="2" s="1"/>
  <c r="P227" i="2"/>
  <c r="Q227" i="2" s="1"/>
  <c r="P228" i="2"/>
  <c r="Q228" i="2" s="1"/>
  <c r="P229" i="2"/>
  <c r="Q229" i="2" s="1"/>
  <c r="Q230" i="2"/>
  <c r="P231" i="2"/>
  <c r="Q231" i="2" s="1"/>
  <c r="P232" i="2"/>
  <c r="Q232" i="2" s="1"/>
  <c r="P234" i="2"/>
  <c r="Q234" i="2" s="1"/>
  <c r="P235" i="2"/>
  <c r="Q235" i="2" s="1"/>
  <c r="P236" i="2"/>
  <c r="Q236" i="2" s="1"/>
  <c r="P237" i="2"/>
  <c r="Q237" i="2" s="1"/>
  <c r="P238" i="2"/>
  <c r="Q238" i="2" s="1"/>
  <c r="P240" i="2"/>
  <c r="Q240" i="2" s="1"/>
  <c r="P239" i="2"/>
  <c r="Q239" i="2" s="1"/>
  <c r="P241" i="2"/>
  <c r="Q241" i="2" s="1"/>
  <c r="P242" i="2"/>
  <c r="Q242" i="2" s="1"/>
  <c r="P243" i="2"/>
  <c r="Q243" i="2" s="1"/>
  <c r="P245" i="2"/>
  <c r="Q245" i="2" s="1"/>
  <c r="P246" i="2"/>
  <c r="Q246" i="2" s="1"/>
  <c r="P248" i="2"/>
  <c r="Q248" i="2" s="1"/>
  <c r="P257" i="2"/>
  <c r="Q257" i="2" s="1"/>
  <c r="Q261" i="2"/>
  <c r="P249" i="2"/>
  <c r="Q249" i="2" s="1"/>
  <c r="P250" i="2"/>
  <c r="Q250" i="2" s="1"/>
  <c r="P251" i="2"/>
  <c r="Q251" i="2" s="1"/>
  <c r="P252" i="2"/>
  <c r="Q252" i="2" s="1"/>
  <c r="P264" i="2"/>
  <c r="Q264" i="2" s="1"/>
  <c r="P254" i="2"/>
  <c r="Q254" i="2" s="1"/>
  <c r="P255" i="2"/>
  <c r="Q255" i="2" s="1"/>
  <c r="P253" i="2"/>
  <c r="Q253" i="2" s="1"/>
  <c r="P256" i="2"/>
  <c r="Q256" i="2" s="1"/>
  <c r="P258" i="2"/>
  <c r="Q258" i="2" s="1"/>
  <c r="P259" i="2"/>
  <c r="Q259" i="2" s="1"/>
  <c r="P260" i="2"/>
  <c r="Q260" i="2" s="1"/>
  <c r="P262" i="2"/>
  <c r="Q262" i="2" s="1"/>
  <c r="P263" i="2"/>
  <c r="Q263" i="2" s="1"/>
  <c r="P265" i="2"/>
  <c r="Q265" i="2" s="1"/>
  <c r="P267" i="2"/>
  <c r="Q267" i="2" s="1"/>
  <c r="P268" i="2"/>
  <c r="Q268" i="2" s="1"/>
  <c r="P269" i="2"/>
  <c r="Q269" i="2" s="1"/>
  <c r="P270" i="2"/>
  <c r="Q270" i="2" s="1"/>
  <c r="P272" i="2"/>
  <c r="Q272" i="2" s="1"/>
  <c r="P274" i="2"/>
  <c r="P275" i="2"/>
  <c r="Q275" i="2" s="1"/>
  <c r="P276" i="2"/>
  <c r="Q276" i="2" s="1"/>
  <c r="P277" i="2"/>
  <c r="Q277" i="2" s="1"/>
  <c r="P278" i="2"/>
  <c r="Q278" i="2" s="1"/>
  <c r="P279" i="2"/>
  <c r="Q279" i="2" s="1"/>
  <c r="P280" i="2"/>
  <c r="Q280" i="2" s="1"/>
  <c r="P310" i="2"/>
  <c r="Q310" i="2" s="1"/>
  <c r="P282" i="2"/>
  <c r="Q282" i="2" s="1"/>
  <c r="P283" i="2"/>
  <c r="Q283" i="2" s="1"/>
  <c r="P284" i="2"/>
  <c r="Q284" i="2" s="1"/>
  <c r="P285" i="2"/>
  <c r="Q285" i="2" s="1"/>
  <c r="P286" i="2"/>
  <c r="Q286" i="2" s="1"/>
  <c r="P287" i="2"/>
  <c r="Q287" i="2" s="1"/>
  <c r="P288" i="2"/>
  <c r="Q288" i="2" s="1"/>
  <c r="P289" i="2"/>
  <c r="Q289" i="2" s="1"/>
  <c r="P290" i="2"/>
  <c r="Q290" i="2" s="1"/>
  <c r="P291" i="2"/>
  <c r="Q291" i="2" s="1"/>
  <c r="P292" i="2"/>
  <c r="Q292" i="2" s="1"/>
  <c r="P294" i="2"/>
  <c r="Q294" i="2" s="1"/>
  <c r="P295" i="2"/>
  <c r="Q295" i="2" s="1"/>
  <c r="P296" i="2"/>
  <c r="Q296" i="2" s="1"/>
  <c r="P297" i="2"/>
  <c r="Q297" i="2" s="1"/>
  <c r="P299" i="2"/>
  <c r="Q299" i="2" s="1"/>
  <c r="P300" i="2"/>
  <c r="Q300" i="2" s="1"/>
  <c r="P302" i="2"/>
  <c r="Q302" i="2" s="1"/>
  <c r="P303" i="2"/>
  <c r="Q303" i="2" s="1"/>
  <c r="P304" i="2"/>
  <c r="Q304" i="2" s="1"/>
  <c r="P305" i="2"/>
  <c r="Q305" i="2" s="1"/>
  <c r="P306" i="2"/>
  <c r="Q306" i="2" s="1"/>
  <c r="P307" i="2"/>
  <c r="Q307" i="2" s="1"/>
  <c r="Q309" i="2"/>
  <c r="P311" i="2"/>
  <c r="Q311" i="2" s="1"/>
  <c r="P312" i="2"/>
  <c r="Q312" i="2" s="1"/>
  <c r="P313" i="2"/>
  <c r="Q313" i="2" s="1"/>
  <c r="P314" i="2"/>
  <c r="Q314" i="2" s="1"/>
  <c r="P315" i="2"/>
  <c r="Q315" i="2" s="1"/>
  <c r="P316" i="2"/>
  <c r="Q316" i="2" s="1"/>
  <c r="P317" i="2"/>
  <c r="Q317" i="2" s="1"/>
  <c r="P308" i="2"/>
  <c r="Q308" i="2" s="1"/>
  <c r="P318" i="2"/>
  <c r="Q318" i="2" s="1"/>
  <c r="P319" i="2"/>
  <c r="Q319" i="2" s="1"/>
  <c r="P320" i="2"/>
  <c r="Q320" i="2" s="1"/>
  <c r="P321" i="2"/>
  <c r="Q321" i="2" s="1"/>
  <c r="P322" i="2"/>
  <c r="Q322" i="2" s="1"/>
  <c r="P323" i="2"/>
  <c r="Q323" i="2" s="1"/>
  <c r="P324" i="2"/>
  <c r="Q324" i="2" s="1"/>
  <c r="P325" i="2"/>
  <c r="Q325" i="2" s="1"/>
  <c r="P326" i="2"/>
  <c r="Q326" i="2" s="1"/>
  <c r="P327" i="2"/>
  <c r="Q327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Q339" i="2"/>
  <c r="P340" i="2"/>
  <c r="Q340" i="2" s="1"/>
  <c r="P341" i="2"/>
  <c r="Q341" i="2" s="1"/>
  <c r="P342" i="2"/>
  <c r="Q342" i="2" s="1"/>
  <c r="P347" i="2"/>
  <c r="Q347" i="2" s="1"/>
  <c r="P345" i="2"/>
  <c r="Q345" i="2" s="1"/>
  <c r="P343" i="2"/>
  <c r="Q343" i="2" s="1"/>
  <c r="P344" i="2"/>
  <c r="Q344" i="2" s="1"/>
  <c r="P348" i="2"/>
  <c r="Q348" i="2" s="1"/>
  <c r="P350" i="2"/>
  <c r="Q350" i="2" s="1"/>
  <c r="P351" i="2"/>
  <c r="Q351" i="2" s="1"/>
  <c r="P346" i="2"/>
  <c r="Q346" i="2" s="1"/>
  <c r="P352" i="2"/>
  <c r="Q352" i="2" s="1"/>
  <c r="P353" i="2"/>
  <c r="Q353" i="2" s="1"/>
  <c r="P355" i="2"/>
  <c r="Q355" i="2" s="1"/>
  <c r="P356" i="2"/>
  <c r="Q356" i="2" s="1"/>
  <c r="P357" i="2"/>
  <c r="Q357" i="2" s="1"/>
  <c r="P358" i="2"/>
  <c r="Q358" i="2" s="1"/>
  <c r="P359" i="2"/>
  <c r="Q359" i="2" s="1"/>
  <c r="P360" i="2"/>
  <c r="Q360" i="2" s="1"/>
  <c r="P361" i="2"/>
  <c r="Q361" i="2" s="1"/>
  <c r="P362" i="2"/>
  <c r="Q362" i="2" s="1"/>
  <c r="P363" i="2"/>
  <c r="Q363" i="2" s="1"/>
  <c r="P364" i="2"/>
  <c r="Q364" i="2" s="1"/>
  <c r="P365" i="2"/>
  <c r="Q365" i="2" s="1"/>
  <c r="P366" i="2"/>
  <c r="Q366" i="2" s="1"/>
  <c r="P367" i="2"/>
  <c r="Q367" i="2" s="1"/>
  <c r="P368" i="2"/>
  <c r="Q368" i="2" s="1"/>
  <c r="P369" i="2"/>
  <c r="Q369" i="2" s="1"/>
  <c r="P370" i="2"/>
  <c r="Q370" i="2" s="1"/>
  <c r="Q274" i="2" l="1"/>
  <c r="Q36" i="2"/>
  <c r="Q13" i="2"/>
  <c r="B1" i="2"/>
</calcChain>
</file>

<file path=xl/sharedStrings.xml><?xml version="1.0" encoding="utf-8"?>
<sst xmlns="http://schemas.openxmlformats.org/spreadsheetml/2006/main" count="1626" uniqueCount="556">
  <si>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</si>
  <si>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</si>
  <si>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</si>
  <si>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</si>
  <si>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</si>
  <si>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</si>
  <si>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</si>
  <si>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</si>
  <si>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</si>
  <si>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</si>
  <si>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</si>
  <si>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</si>
  <si>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</si>
  <si>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</si>
  <si>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</si>
  <si>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</si>
  <si>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DIRECCIÓN NACIONAL, SEDE</t>
  </si>
  <si>
    <t>DIRECTOR NACIONAL</t>
  </si>
  <si>
    <t>FIJO</t>
  </si>
  <si>
    <t>FEMENINO</t>
  </si>
  <si>
    <t>SUBDIRECCIÓN NACIONAL, SEDE</t>
  </si>
  <si>
    <t>SUBDIRECTOR NACIONAL</t>
  </si>
  <si>
    <t>MASCULINO</t>
  </si>
  <si>
    <t>SEC. TRANSPORTACIÓN, SEDE</t>
  </si>
  <si>
    <t>CHOFER</t>
  </si>
  <si>
    <t>ANNERYS EMILIA MADERA MADERA</t>
  </si>
  <si>
    <t>DIV. EVALUACIÓN DE BANDAS METEOROLÓGICAS, SEDE</t>
  </si>
  <si>
    <t>DEPTO. PLANIFICACIÓN Y DESARRO, SEDE</t>
  </si>
  <si>
    <t>DEPTO. RECURSOS HUMANOS, SEDE</t>
  </si>
  <si>
    <t>DIV. INSTRUMENTOS METEOROLÓGICOS, SEDE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</si>
  <si>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</si>
  <si>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</si>
  <si>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</si>
  <si>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</si>
  <si>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</si>
  <si>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</si>
  <si>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DEPTO. ADMINISTRATIVO, SEDE</t>
  </si>
  <si>
    <t>SEGURIDAD INTERNA</t>
  </si>
  <si>
    <t>EST. MET. SINÓPTICA - JIMANÍ</t>
  </si>
  <si>
    <t>OBSERVADOR CLIM. JIMANI</t>
  </si>
  <si>
    <t>DIV. CLIMATOLOGÍA APLICADA, SEDE</t>
  </si>
  <si>
    <t>DIV. AGROMETEOROLOGÍA, SEDE</t>
  </si>
  <si>
    <t>ENC. DIV. AGROMETEOROLOGIA</t>
  </si>
  <si>
    <t>JORGE LUIS SILLE PUELLO</t>
  </si>
  <si>
    <t>DIV. HIDROMETEOROLOGÍA, SEDE</t>
  </si>
  <si>
    <t>DEPTO. EDUCACIÓN METEOROLÓGICA, SEDE</t>
  </si>
  <si>
    <t>DIV. CONTROL DE CALIDAD, SEDE</t>
  </si>
  <si>
    <t>AUXILIAR DE CONTABILIDAD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</si>
  <si>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</si>
  <si>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</si>
  <si>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</si>
  <si>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</si>
  <si>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</si>
  <si>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</si>
  <si>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</si>
  <si>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</si>
  <si>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ENC. SEC. TRANSPORTACION</t>
  </si>
  <si>
    <t>SEC. ARCHIVO Y CORRESPONDENCIA, SEDE</t>
  </si>
  <si>
    <t>AUXILIAR ADMINISTRATIVO I</t>
  </si>
  <si>
    <t>FOTOCOPIADOR</t>
  </si>
  <si>
    <t>KEYLA SARAI TEJADA SANTOS</t>
  </si>
  <si>
    <t>DEPTO. TECNOLOGÍA, SEDE</t>
  </si>
  <si>
    <t>SECRETARIA AUXILIAR</t>
  </si>
  <si>
    <t>BELKY CRISTINA BETANIA CRUZ</t>
  </si>
  <si>
    <t>DIV. CONTABILIDAD, SEDE</t>
  </si>
  <si>
    <t>RECEPCIONISTA</t>
  </si>
  <si>
    <t>DIV. ESTADÍSTICA CLIMATOLÓGICA, SEDE</t>
  </si>
  <si>
    <t>EST. MET. SINÓPTICA - CENTRAL, SEDE</t>
  </si>
  <si>
    <t>JAILUIS MENDOZA TAVERAS</t>
  </si>
  <si>
    <t>DIV. PROCESAMIENTO DE DATOS, SEDE</t>
  </si>
  <si>
    <t>ROSANNA CLARIVEL ARIAS BRITO</t>
  </si>
  <si>
    <t>ANALISTA DE COMPRAS</t>
  </si>
  <si>
    <t>DEPTO. COMUNICACIÓN, PRENSA Y RR. PP., SEDE</t>
  </si>
  <si>
    <t>ARCHIVISTA</t>
  </si>
  <si>
    <t>MARCOS TORRES</t>
  </si>
  <si>
    <t>EST. AGROMETEOROLÓGICA - CONSTANZA</t>
  </si>
  <si>
    <t>OBSERV. AGROCLIMAT. CONSTANZA</t>
  </si>
  <si>
    <t>SEC. NÓMINA, SEDE</t>
  </si>
  <si>
    <t>ENCARGADA SECCION DE NOMINA</t>
  </si>
  <si>
    <t>ENC. EST. MET. AEROP. BARAHONA</t>
  </si>
  <si>
    <t>DOMINGO ALFONSO DE LOS SANTOS</t>
  </si>
  <si>
    <t>DAYHANA OSKARINA LAUREANO TRINIDAD</t>
  </si>
  <si>
    <t>SECRETARIA EJECUTIVA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</si>
  <si>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</si>
  <si>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</si>
  <si>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</si>
  <si>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</si>
  <si>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</si>
  <si>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</si>
  <si>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ENC. DIV. CONTROL DE CALIDAD</t>
  </si>
  <si>
    <t>AMOS ESPINOSA CARVAJAL</t>
  </si>
  <si>
    <t>SUPERVISOR METEOROLOGICO</t>
  </si>
  <si>
    <t>STALIN RIVERA SOTO</t>
  </si>
  <si>
    <t>OFICINA DE LIBRE ACCESO A LA INFORMACIÓN, SEDE</t>
  </si>
  <si>
    <t>JORGE GEOVANNY URBAEZ TAVAREZ</t>
  </si>
  <si>
    <t>EST. MET. SINÓPTICA - MONTE CRISTI</t>
  </si>
  <si>
    <t>BELKYS PATRICIA BENITEZ REYES</t>
  </si>
  <si>
    <t>ADAN RAMIREZ RASERO</t>
  </si>
  <si>
    <t>EST. MET. SINÓPTICA - CABRERA</t>
  </si>
  <si>
    <t>ENC. EST. SINOP. CABRERA</t>
  </si>
  <si>
    <t>ALTAGRACIA BERENICE PIMENTEL ORTIZ</t>
  </si>
  <si>
    <t>RAFAEL ANTONIO CABRERA CLASE</t>
  </si>
  <si>
    <t>HENRY ANATANAEL AGRAMONTE SEGURA</t>
  </si>
  <si>
    <t>KARINNA SOLEDAD SOTO VALLEJO</t>
  </si>
  <si>
    <t>VIRGINELIS BATISTA RAMIREZ</t>
  </si>
  <si>
    <t>EST. CLIMATOLÓGICA - HONDO VALLE</t>
  </si>
  <si>
    <t>OBS. CLIMAT. HONDO VALLE</t>
  </si>
  <si>
    <t>CONSERJE</t>
  </si>
  <si>
    <t>EST. AGROMETEOROLÓGICA - LA VICTORIA</t>
  </si>
  <si>
    <t>EST. CLIMATOLÓGICA - VILLA VÁSQUEZ</t>
  </si>
  <si>
    <t>OBSERV. CLIM. VILLA VASQUEZ</t>
  </si>
  <si>
    <t>GABRIEL ALEXANDER VARGAS MORILLO</t>
  </si>
  <si>
    <t>EST. CLIMATOLÓGICA - VILLA ALTAGRACIA</t>
  </si>
  <si>
    <t>OBS. CLIM. VILLA ALTAGRACIA</t>
  </si>
  <si>
    <t>OBS. CLIMAT. SAMANA</t>
  </si>
  <si>
    <t>JUANA YSABEL SOSA H. DE ALVAREZ</t>
  </si>
  <si>
    <t>EST. CLIMATOLÓGICA - LOS LLANOS</t>
  </si>
  <si>
    <t>OBSERV. CLIM. LOS LLANOS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</si>
  <si>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</si>
  <si>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</si>
  <si>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</si>
  <si>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</si>
  <si>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</si>
  <si>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AUX. DE PLANIF. Y DESARROLLO</t>
  </si>
  <si>
    <t>JULIANA FELIZ TERRERO</t>
  </si>
  <si>
    <t>EST. CLIMATOLÓGICA - OVIEDO</t>
  </si>
  <si>
    <t>OBSERV. CLIM. OVIEDO</t>
  </si>
  <si>
    <t>EST. CLIMATOLÓGICA - SALCEDO</t>
  </si>
  <si>
    <t>OBSERV CLIM. SALCEDO</t>
  </si>
  <si>
    <t>EST. CLIMATOLÓGICA - SAMANÁ</t>
  </si>
  <si>
    <t>EST. CLIMATOLÓGICA - VILLA RIVA</t>
  </si>
  <si>
    <t>OBS. CLIMAT. VILLA RIVA</t>
  </si>
  <si>
    <t>EST. CLIMATOLÓGICA - GASPAR HERNÁNDEZ</t>
  </si>
  <si>
    <t>MARIBEL MONTERO REYES</t>
  </si>
  <si>
    <t>DEPTO. METEOROLOGÍA GENERAL, SEDE</t>
  </si>
  <si>
    <t>JARDINERO</t>
  </si>
  <si>
    <t>ENMANUEL ANTONIO ALVAREZ MEREJO</t>
  </si>
  <si>
    <t>CAROLINA PAULINO ARIAS</t>
  </si>
  <si>
    <t>ENC.EST.MET.AERON.AEROP. A. BA</t>
  </si>
  <si>
    <t>BILLY JUNIOR DE LA CRUZ MERCEDES</t>
  </si>
  <si>
    <t>YOCASTA LORENZO LORENZO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</si>
  <si>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</si>
  <si>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</si>
  <si>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</si>
  <si>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</si>
  <si>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</si>
  <si>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</si>
  <si>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</si>
  <si>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</si>
  <si>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</si>
  <si>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</si>
  <si>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</si>
  <si>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</si>
  <si>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ANTHONY CARELA SANTOS</t>
  </si>
  <si>
    <t>OBSERVADOR CLIMATOLOGICO</t>
  </si>
  <si>
    <t>PERCIA ALCANTARA BATISTA</t>
  </si>
  <si>
    <t>JULIO CESAR ORDOÑEZ BRUNO</t>
  </si>
  <si>
    <t>AURORA SOBEIDA PIERROT DRULLARD</t>
  </si>
  <si>
    <t>ENC. ESTACION SINOP. CENTRAL</t>
  </si>
  <si>
    <t>DIV. CAMBIO CLIMÁTICO, SEDE</t>
  </si>
  <si>
    <t>ENC. DIV. CAMBIO CLIMATICO</t>
  </si>
  <si>
    <t>LICELOTTE ANTIGUA TAVERAS</t>
  </si>
  <si>
    <t>SAMIRA ANGELMIRA LORENZO LORENZO</t>
  </si>
  <si>
    <t>MAXIMINA FAMILIA DE LOS SANTOS</t>
  </si>
  <si>
    <t>ADIA YSABEL TAVAREZ DE LOS SANTOS</t>
  </si>
  <si>
    <t>JENUEL MIGUEL ALMONTE CABRERA</t>
  </si>
  <si>
    <t>ENC. DE EST. AUTOMATICAS</t>
  </si>
  <si>
    <t>EST. MET. SINÓPTICA - BAYAGUANA</t>
  </si>
  <si>
    <t>OBSERV. CLIM. BAYAGUANA</t>
  </si>
  <si>
    <t>IGNACIO MANUEL FELIZ ROSADO</t>
  </si>
  <si>
    <t>AUX. DE RECOPILACION DE DATOS</t>
  </si>
  <si>
    <t>EIMER BAUTISTA BAUTISTA</t>
  </si>
  <si>
    <t>HECTOR JUAN VILORIO</t>
  </si>
  <si>
    <t>MENSAJERO EXTERNO</t>
  </si>
  <si>
    <t>AUXILIAR DE ALMACEN</t>
  </si>
  <si>
    <t>AUX. DE RELACIONES PUBLICAS</t>
  </si>
  <si>
    <t>SEC. TSUNAMI, SEDE</t>
  </si>
  <si>
    <t>ENC. SECC. ALERTA DE TSUNAMI</t>
  </si>
  <si>
    <t>ELIZABETH IVELISSE SANTANA GRACIANO</t>
  </si>
  <si>
    <t>SEC. PRESUPUESTO, SEDE</t>
  </si>
  <si>
    <t>ANA NURIS DE LA CRUZ</t>
  </si>
  <si>
    <t>CRUCITA YNFANTE MENA</t>
  </si>
  <si>
    <t>DANITZA FERRERAS CARRASCO</t>
  </si>
  <si>
    <t>MANUEL DEMETRIO VALOY DE LOS SANTOS</t>
  </si>
  <si>
    <t>ANALISTA DE RECURSOS HUMANOS</t>
  </si>
  <si>
    <t>DEPTO. JURÍDICO, SEDE</t>
  </si>
  <si>
    <t>KATIUSCA MERCEDES VERAS SANABIA</t>
  </si>
  <si>
    <t>YOLANDA ALTAGRACIA OLIVO</t>
  </si>
  <si>
    <t>EST. CLIMATOLÓGICA - SANTIAGO RODRÍGUEZ</t>
  </si>
  <si>
    <t>OBSERV CLIM. SANTIAGO RODRIGUE</t>
  </si>
  <si>
    <t>FELVIN ALEXANDER ALVARADO CROUSSETTE</t>
  </si>
  <si>
    <t>MAXIMILIANO OTAÑEZ MATOS</t>
  </si>
  <si>
    <t>OBSERV. CLIM. SABANA DE LA MAR</t>
  </si>
  <si>
    <t>LEANDRO CAMACHO</t>
  </si>
  <si>
    <t>JAIDY ELIZABETH MORLA CLASE</t>
  </si>
  <si>
    <t>EURIPIDES BOLIVAR LEDESMA VILLA</t>
  </si>
  <si>
    <t>FRANCISCO EMILIANO</t>
  </si>
  <si>
    <t>ENC. DEPTO. ADMINISTRATIVO</t>
  </si>
  <si>
    <t>ENC. DIV. PROCESAM. DE DATOS</t>
  </si>
  <si>
    <t>ENC. EST. MET. AERON. HIGUERO</t>
  </si>
  <si>
    <t>GLADYS EUFEMIA BUTTEN</t>
  </si>
  <si>
    <t>ANALISTA DE CAPACITACION</t>
  </si>
  <si>
    <t>LOURDES CANARIO</t>
  </si>
  <si>
    <t>NIURCA RAMONA CUEVAS MEDINA</t>
  </si>
  <si>
    <t>JACQUELINE FELIX CUEVAS</t>
  </si>
  <si>
    <t>COORDINADORA DE EVENTOS</t>
  </si>
  <si>
    <t>WAGNER CONFESOR LORENZO LORENZO</t>
  </si>
  <si>
    <t>DEPTO. METEOROLOGÍA OPERATIVA, SEDE</t>
  </si>
  <si>
    <t>TEYLOR FERRERAS MELIZ</t>
  </si>
  <si>
    <t>ENC. DEPTO. JURIDICO</t>
  </si>
  <si>
    <t>PATRIA MARISOL ROSARIO SANTANA</t>
  </si>
  <si>
    <t>ENC. DIV. RECOP. DE DATOS</t>
  </si>
  <si>
    <t>EST. CLIMATOLÓGICA - SAN RAFAEL DEL YUMA</t>
  </si>
  <si>
    <t>OBS. CLIMAT. SAN RAFAEL DEL YU</t>
  </si>
  <si>
    <t>EST. CLIMATOLÓGICA - JARABACOA</t>
  </si>
  <si>
    <t>OBSV. CLIM. JARABACOA</t>
  </si>
  <si>
    <t>JUAN CARLOS DE LA ROSA FRIAS</t>
  </si>
  <si>
    <t>ARISLEYDA DE LA CRUZ DONNATORG</t>
  </si>
  <si>
    <t>EMILIA POZO CONTRERAS</t>
  </si>
  <si>
    <t>ENC. SECCION ALMACEN</t>
  </si>
  <si>
    <t>REINALDO ARTILES ROYER</t>
  </si>
  <si>
    <t>ENC.EST.MT.AEROP. PTO. PLATA</t>
  </si>
  <si>
    <t>LUIS ENMANUEL CORONADO LORENZO</t>
  </si>
  <si>
    <t>JESSICA CASTILLO RUMALDO</t>
  </si>
  <si>
    <t>EST. CLIMATOLÓGICA - RESTAURACIÓN</t>
  </si>
  <si>
    <t>OBS. CLIM. DE RESTAURACION</t>
  </si>
  <si>
    <t>XISTA DE LOS SANTOS ECHAVARRIA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</si>
  <si>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</si>
  <si>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</si>
  <si>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</si>
  <si>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</si>
  <si>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</si>
  <si>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EST. CLIMATOLÓGICA - TÁBARA ABAJO</t>
  </si>
  <si>
    <t>OBS. CLIM. EN EST. DEL 15 DE A</t>
  </si>
  <si>
    <t>MENSAJERA INTERNA</t>
  </si>
  <si>
    <t>ISAURA VERONICA PEÑA DE LA CRUZ</t>
  </si>
  <si>
    <t>VENECIA MIRELIS MEDINA VICENTE</t>
  </si>
  <si>
    <t>AYUDANTE DE MANTENIMIENTO</t>
  </si>
  <si>
    <t>YEHANNYS NATALIZ CUEVAS</t>
  </si>
  <si>
    <t>CESAR AGUSTO PADILLA MATOS</t>
  </si>
  <si>
    <t>SUPERVISOR DE SEGURIDAD</t>
  </si>
  <si>
    <t>ALEXANDER JAVIER SIERRA CALZADO</t>
  </si>
  <si>
    <t>YESSICA MEDINA PAREDES</t>
  </si>
  <si>
    <t>AUXILIAR DE TRANSPORTACION</t>
  </si>
  <si>
    <t>EST. CLIMATOLÓGICA - SAN JOSÉ DE OCOA</t>
  </si>
  <si>
    <t>LEONARDO LINARES PUELLO</t>
  </si>
  <si>
    <t>MENSAJERO</t>
  </si>
  <si>
    <t>YAHAIRA POLANCO</t>
  </si>
  <si>
    <t>YENNIFER BAUTISTA PIMENTEL</t>
  </si>
  <si>
    <t>DIGITADORA</t>
  </si>
  <si>
    <t xml:space="preserve">OBSERV AGROCLIM. DAJABON </t>
  </si>
  <si>
    <t>EST. CLIMATOLOGICA - RIO SAN JUAN</t>
  </si>
  <si>
    <t>OBS. CLIMAT. RIO SAN JUAN</t>
  </si>
  <si>
    <t>FRANCISCO CUEVAS BATISTA</t>
  </si>
  <si>
    <t>JOANNA CAROLINA TATIS LORA</t>
  </si>
  <si>
    <t>AUXILIAR ADMINISTRATIVO</t>
  </si>
  <si>
    <t>ROSA ELENA LUCIANO TERRERO</t>
  </si>
  <si>
    <t xml:space="preserve"> </t>
  </si>
  <si>
    <t>RUBELQUENIA BAUTISTA LUNA</t>
  </si>
  <si>
    <t>EST. CLIMATOLOGICA - POLO</t>
  </si>
  <si>
    <t xml:space="preserve">MASCULINO </t>
  </si>
  <si>
    <t>EST. CLIMATOLOGICA - CABRAL</t>
  </si>
  <si>
    <t>MIRIAM ALTAGRACIA MATOS</t>
  </si>
  <si>
    <t>ENC. DIV. RADIOSONDEO</t>
  </si>
  <si>
    <t>LAURA ANGELINA BAUTISTA DEL CRISTO</t>
  </si>
  <si>
    <t xml:space="preserve">DIV. TELECOMUNICACIONES </t>
  </si>
  <si>
    <t>ENC. DIV. TELECOMUNICACIONES</t>
  </si>
  <si>
    <t>OBS. CLIMATOLOGICO - POLO</t>
  </si>
  <si>
    <t>OBS. CLIMATOLOGICO - MONTECRISTI</t>
  </si>
  <si>
    <t>OBS. CLIMATOLOGICO DE CABRAL</t>
  </si>
  <si>
    <t>YULEIDY CAROLINA NIVAR CASTILLO</t>
  </si>
  <si>
    <t>WENICA NOELIA HERRERA CUEVAS</t>
  </si>
  <si>
    <t>EST. CLIMATOLOGICA - SABANA DE LA MAR</t>
  </si>
  <si>
    <t>DEPTO. METEOROLOGIA AERONAUTICA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</si>
  <si>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</si>
  <si>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</si>
  <si>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</si>
  <si>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</si>
  <si>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</si>
  <si>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</si>
  <si>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</si>
  <si>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</si>
  <si>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</si>
  <si>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SEC.ESTACIONES METEOROLÓGICAS AUTOMÁTICAS,SEDE</t>
  </si>
  <si>
    <t>ELIEZER ENMANUEL CORDERO PARDILLA</t>
  </si>
  <si>
    <t>MONICA MARLENE BELLO BENIGNO</t>
  </si>
  <si>
    <t>LUISA NILDA PERDOMO CARRASCO</t>
  </si>
  <si>
    <t>MARIEL GERINELDO BATISTA MATOS</t>
  </si>
  <si>
    <t xml:space="preserve">AUXILIAR ADMINISTRATIVO </t>
  </si>
  <si>
    <t>JUAN FRANCISCO FERRERA SEGURA</t>
  </si>
  <si>
    <t>OBS.CLIMAT. DE ENRIQUILLO</t>
  </si>
  <si>
    <t>EST. CLIMATOLÓGICA - BARAHONA</t>
  </si>
  <si>
    <t>GREGORIX JURGEN CABRERA</t>
  </si>
  <si>
    <t>CONTADORA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</si>
  <si>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</si>
  <si>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</si>
  <si>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</si>
  <si>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</si>
  <si>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</si>
  <si>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</si>
  <si>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RAQUEL ARAUJO</t>
  </si>
  <si>
    <t>ENC. DEPTO. CLIMATOLOGIA</t>
  </si>
  <si>
    <t>KATHRYN HIROSHIMA MENDOZA CASTRO</t>
  </si>
  <si>
    <t>AUXILIAR ADMINISTRATIVO i</t>
  </si>
  <si>
    <t>ENC. DIV. EVALUACION DE BANDAS</t>
  </si>
  <si>
    <t>ENC. DIV. PLANIFICACION Y DESARROLLO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</si>
  <si>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</si>
  <si>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</si>
  <si>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</si>
  <si>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</si>
  <si>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</si>
  <si>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</si>
  <si>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</si>
  <si>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</si>
  <si>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</si>
  <si>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</si>
  <si>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</si>
  <si>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</si>
  <si>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</si>
  <si>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</si>
  <si>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ANALISTA DESARROLLO ORGANIZACIONAL</t>
  </si>
  <si>
    <t xml:space="preserve">AMADEO CASTILLO </t>
  </si>
  <si>
    <t xml:space="preserve">AYUDANTE DE MANTENIMIENTO </t>
  </si>
  <si>
    <t xml:space="preserve">DOMINGA ROA </t>
  </si>
  <si>
    <t>MARTHA ELIZABETTH MONTERO ANDUJAR</t>
  </si>
  <si>
    <t>EMANIEL PIE PROFETA</t>
  </si>
  <si>
    <t>JOAN MANUEL CASTILLO SÁNCHEZ</t>
  </si>
  <si>
    <t>ROBERT LUCIANO ENCARNACIÓN</t>
  </si>
  <si>
    <t>RAFAEL SÁNCHEZ CAPELLÁN</t>
  </si>
  <si>
    <t>VICTOR MANUEL PÉREZ</t>
  </si>
  <si>
    <t>NORMA ALCÁNTARA VALENZUELA</t>
  </si>
  <si>
    <t>RAFAEL ERNESTO MÉNDEZ</t>
  </si>
  <si>
    <t>LUISA ALVANIA SENA MÉNDEZ</t>
  </si>
  <si>
    <t>FELIPE GERARDO MEDINA SÁNCHEZ</t>
  </si>
  <si>
    <t>FELICIA ELENA MARTÍNEZ MARTÍNEZ</t>
  </si>
  <si>
    <t>PEDRO ENRIQUE FERMÍN MALDONADO</t>
  </si>
  <si>
    <t>JONNATHAN FRANCISCO FELIZ MARTÍNEZ</t>
  </si>
  <si>
    <t>YOKASTA MEJÍA DÍAZ</t>
  </si>
  <si>
    <t>ESMEYRA NATALIA BURGOS RODRÍGUEZ</t>
  </si>
  <si>
    <t>AGUSTINA MOJÍCA</t>
  </si>
  <si>
    <t>LORENA ELIZABETH SOTO ENCARNACIÓN</t>
  </si>
  <si>
    <t>BENITO ARCADIO BERIHUETE JIMÉNEZ</t>
  </si>
  <si>
    <t xml:space="preserve">NORMA LIDIA MUÑOZ CONCEPCIÓN </t>
  </si>
  <si>
    <t>SULEYKA ALTAGRACIA GONZÁLEZ PICHARDO</t>
  </si>
  <si>
    <t>FRANCISCA ESPAÑA RODRÍGUEZ HERNÁNDEZ</t>
  </si>
  <si>
    <t>LEONILDA VIRGINIA JIMÉNEZ HERNÁNDEZ</t>
  </si>
  <si>
    <t>JOSELINA ELIZABETH NEPOMUCENO SÁNCHEZ</t>
  </si>
  <si>
    <t>ANGEL DE JESÚS FROMETA</t>
  </si>
  <si>
    <t>BENITO DE JESÚS FERNÁNDEZ</t>
  </si>
  <si>
    <t>SAMUEL ROSARIO GUZMÁN</t>
  </si>
  <si>
    <t>ROSA INÉS VICTORIO ROJAS</t>
  </si>
  <si>
    <t>ARELYS MARGARITA CORCINO DÍAZ</t>
  </si>
  <si>
    <t>FLERIDA YOKASTA FELIZ RUÍZ</t>
  </si>
  <si>
    <t>ALFREDO ENRIQUE GABINO SAUNDERS RICHARSÓN</t>
  </si>
  <si>
    <t>YAJAIRA MERCEDES BENCOSME AMÉZQUITA</t>
  </si>
  <si>
    <t>DORIS ALTAGRACIA CÁCERES ROSARIO</t>
  </si>
  <si>
    <t>MASSIEL RODRÍGUEZ TRINIDAD</t>
  </si>
  <si>
    <t>TOMAS VIDAL RODRÍGUEZ HOLGUÍN</t>
  </si>
  <si>
    <t>CRISTOBALINA DE JESÚS HERNÁNDEZ CRUZ</t>
  </si>
  <si>
    <t>INGRID VANESSA GÓMEZ INFANTE</t>
  </si>
  <si>
    <t>LUÍS ALBERTO GARCÍA</t>
  </si>
  <si>
    <t>ALIDA VIRTUDES MERCEDES GARCÍA</t>
  </si>
  <si>
    <t>ADALGISA ISABEL VARGAS VÁSQUEZ</t>
  </si>
  <si>
    <t>VIRTUDES JIMÉNEZ MINYETI</t>
  </si>
  <si>
    <t>JISSETTE MARÍA SANTOS LÓPEZ</t>
  </si>
  <si>
    <t>FELICIA DE JESÚS VALDEZ</t>
  </si>
  <si>
    <t>VARIELY CHANEL FERNÁNDEZ JIMÉNEZ</t>
  </si>
  <si>
    <t>YUDELKYS MARÍA MERCEDES REYES</t>
  </si>
  <si>
    <t>JORGE LUÍS HERRERA PANIAGUA</t>
  </si>
  <si>
    <t>JUAN ERNESTO DE LA ROSA JIMÉNEZ</t>
  </si>
  <si>
    <t>MARÍA MIGUELINA MONCIÓN HIDALGO</t>
  </si>
  <si>
    <t>RADHAMÉS DE LOS SANTOS CASTILLO</t>
  </si>
  <si>
    <t>NELSON DARIO RODRÍGUEZ PÉREZ</t>
  </si>
  <si>
    <t>YESSICA AGUSTINA CAPELLÁN SANTANA</t>
  </si>
  <si>
    <t>GLADYS JIMÉNEZ MINYETTY</t>
  </si>
  <si>
    <t>ROSANNA REINOSO RAMÍREZ</t>
  </si>
  <si>
    <t>AMABLE MATEO JIMÉNEZ</t>
  </si>
  <si>
    <t>AMÍN SANTANA</t>
  </si>
  <si>
    <t>CAROL HERNÁNDEZ DE LOS SANTOS</t>
  </si>
  <si>
    <t>DENIA RUÍZ MEDINA</t>
  </si>
  <si>
    <t>LEONCIO ROSA FABIÁN</t>
  </si>
  <si>
    <t>JESÚS SALAS REYES</t>
  </si>
  <si>
    <t>MAILENE RODRÍGUEZ ROSARIO</t>
  </si>
  <si>
    <t>MAGALY MARÍA DELGADO</t>
  </si>
  <si>
    <t>MARIANO HENRÍQUEZ</t>
  </si>
  <si>
    <t>NELSON PEDRO RODRÍGUEZ GENAO</t>
  </si>
  <si>
    <t>SOBEYDA FERRERAS RUÍZ</t>
  </si>
  <si>
    <t>LUÍS ANTONIO O RIVERA</t>
  </si>
  <si>
    <t>LUÍS GUSTAVO ARIAS RODRÍGUEZ</t>
  </si>
  <si>
    <t>PEDRO RODRIEL JAVIER GÓMEZ</t>
  </si>
  <si>
    <t>RONNY ALBERTO CUEVAS PERÉZ</t>
  </si>
  <si>
    <t>JESÚS ALBERTO LUNA HERNÁNDEZ</t>
  </si>
  <si>
    <t>MARÍA CECILIA ALMONTE RAMOS</t>
  </si>
  <si>
    <t>ISABEL ELENA MARIANO VÁSQUEZ</t>
  </si>
  <si>
    <t>CRISTINA DE LOS SANTOS BRAZOBÁN</t>
  </si>
  <si>
    <t>LEIDY LAURA JIMÉNEZ MORA</t>
  </si>
  <si>
    <t>RAFAELINA ENCARNACIÓN FAMILIA</t>
  </si>
  <si>
    <t>PEDRO ANTONIO MATEO RAMÍREZ</t>
  </si>
  <si>
    <t>EDGAR JOSÉ ACOSTA</t>
  </si>
  <si>
    <t>EDUARDO BRITO PÉREZ</t>
  </si>
  <si>
    <t>BASILIO SÁNCHEZ CARMONA</t>
  </si>
  <si>
    <t>ELVIO ANDRÉS BATISTA FERRERAS</t>
  </si>
  <si>
    <t>FRANCISCO CAPELLÁN CORDERO</t>
  </si>
  <si>
    <t>ELADIO ANTONIO SANTOS FRÍAS</t>
  </si>
  <si>
    <t>RAMÓN EMILIANO TIBURCIO GARCÍA</t>
  </si>
  <si>
    <t>GERALDO ENCARNACIÓN GUERRERO</t>
  </si>
  <si>
    <t>VICTOR JUAN MÉNDEZ GARCÍA</t>
  </si>
  <si>
    <t>ORLANDO SEVERINO MEJÍA</t>
  </si>
  <si>
    <t>ADDERLYN ANDRÉS BATISTA ROMANO</t>
  </si>
  <si>
    <t>ALEJANDRO JOSÉ LUÍS SUAREZ</t>
  </si>
  <si>
    <t>JUAN EVANGELISTA GUILLÉN MORENO</t>
  </si>
  <si>
    <t>JUAN CARLOS DE LA ROSA FERNÁNDEZ</t>
  </si>
  <si>
    <t>JACQUELINE DE LAS M ESTÉVEZ CEBALLOS</t>
  </si>
  <si>
    <t>YOLANDA YOHANNA CABRERA CALDERÓN</t>
  </si>
  <si>
    <t>MIGUEL ELÍAS CRISTO REYES</t>
  </si>
  <si>
    <t>LEONCIO DUARTE GARCÍA</t>
  </si>
  <si>
    <t>FRANCISCO RAFAEL RODRÍGUEZ BRITO</t>
  </si>
  <si>
    <t>CARLIXTA PAULINO GARCÍA</t>
  </si>
  <si>
    <t>ROBINSÓN ESPINAL GARCÍA</t>
  </si>
  <si>
    <t>JAZMÍN MIRURGIA DE LEÓN RAMÍREZ</t>
  </si>
  <si>
    <t xml:space="preserve">MARQUIS ARISMENDY DURÁN </t>
  </si>
  <si>
    <t>SARA ESTHER MOTA GARCÍA</t>
  </si>
  <si>
    <t>BRANDO ENRIQUE DÍAZ VALLEJO</t>
  </si>
  <si>
    <t>FRANCISCO FERMÍN HOLGUÍN CASTILLO</t>
  </si>
  <si>
    <t>JOSÉ DANILO VASQUEZ ORTÍZ</t>
  </si>
  <si>
    <t>JUANA ALTAGRACIA SILLÉ PUELLO</t>
  </si>
  <si>
    <t>VERONICA MEJÍA MONTERO</t>
  </si>
  <si>
    <t xml:space="preserve">VANESSA MARGARITA DÍAZ DELGADILLO  </t>
  </si>
  <si>
    <t>MARÍA ALTAGRACIA ZABALA MERÁN</t>
  </si>
  <si>
    <t>CARIDAD DE LOS ÁNGELES HERNÁNDEZ CRUZ</t>
  </si>
  <si>
    <t>SONIA MARGARITA RUÍZ DIONICIO</t>
  </si>
  <si>
    <t>CECILIA DEL CARMÉN VILONIA HOLGUÍN</t>
  </si>
  <si>
    <t>ANDRÉS MIGUEL CAMPUSANO LASOSE</t>
  </si>
  <si>
    <t>REINA DE LOS ÁNGELES DE LOS SANTOS FÉLIX</t>
  </si>
  <si>
    <t>LUZ DEL CARMÉN DURÁN CASTILLO</t>
  </si>
  <si>
    <t>CARMÉN YNÉS FERNÁNDEZ REYES</t>
  </si>
  <si>
    <t>CARMÉN DELIA CRUZ RODRÍGUEZ</t>
  </si>
  <si>
    <t>CARMÉN NURYS GALVAN ARIAS</t>
  </si>
  <si>
    <t>RAMONA DEL CARMÉN TEJADA</t>
  </si>
  <si>
    <t>DORIS DEL CARMÉN RAMOS PAULINO</t>
  </si>
  <si>
    <t>OBS. CLIM. GASPAR HERNÁNDEZ</t>
  </si>
  <si>
    <t>ROSA ISABEL HERNÁNDEZ MARINE</t>
  </si>
  <si>
    <t>ROBIN VLADIMIR RODRÍGUEZMÁRMOL</t>
  </si>
  <si>
    <t>RAFY BELTRE GARCÍA</t>
  </si>
  <si>
    <t>LLERY ANTONIO RODRÍGUEZ MÁRMOL</t>
  </si>
  <si>
    <t>SADDAN PELAYO FONT-FRÍAS MONTERO</t>
  </si>
  <si>
    <t>MARTÍN ANTONIO MATA ROQUE</t>
  </si>
  <si>
    <t>IVANNA GABRIELA TIBURCIO MARTÍNEZ</t>
  </si>
  <si>
    <t>MARTÍN YNFANTE DÍAZ</t>
  </si>
  <si>
    <t>GERSON MAURI MARTÍNEZ CASTILLO</t>
  </si>
  <si>
    <t>ARFIDA VERNARDITA BERIHUETE JIMÉNEZ</t>
  </si>
  <si>
    <t>DOMINGA ALTAGRACIA CARRASCO JIMÉNEZ</t>
  </si>
  <si>
    <t>EDWAR SATURRIA JIMÉNEZ</t>
  </si>
  <si>
    <t>KENIA JOSEFINA PÉREZ BRITO</t>
  </si>
  <si>
    <t>ROBERT ANDRICKSON PÉREZ JIMÉNEZ</t>
  </si>
  <si>
    <t>EDWIN MIGUEL PÉREZ JIMÉNEZ</t>
  </si>
  <si>
    <t>ANDERSON MANUEL PÉREZ NOVAS</t>
  </si>
  <si>
    <t>ERIC MELQUIADES PÉREZ JIMÉNEZ</t>
  </si>
  <si>
    <t>ELIS AURORA PÉREZ PAREDES</t>
  </si>
  <si>
    <t>MANUEL DAMIAN POLANCO PÉREZ</t>
  </si>
  <si>
    <t>EMELYN MERCEDES MERCEDES PÉREZ</t>
  </si>
  <si>
    <t>JOSÉ MANUEL MEDINA HIDALGO</t>
  </si>
  <si>
    <t>MANUEL DOMINICO JOSÉ VOLQUEZ</t>
  </si>
  <si>
    <t>JOSÉ BATISTA RUÍZ</t>
  </si>
  <si>
    <t>OBSERV CLIM. SAN JOSÉ DE OCOA</t>
  </si>
  <si>
    <t>TOMASA ALTAGRACIA A. ADAMS GONZÁLEZ DE MALDONADO</t>
  </si>
  <si>
    <t>SOLANGEL YOKASTA GONZÁLEZ ESPIRITUSANTO</t>
  </si>
  <si>
    <t>JAMIL DE JESÚS GONZÁLEZ MEDINA</t>
  </si>
  <si>
    <t>DELVI DANIEL GUZMÁN CRUZ</t>
  </si>
  <si>
    <t>MIGUELINA EMILIA  GUZMÁN VELAZQUEZ</t>
  </si>
  <si>
    <t>OSVALDO RAFAEL  GUZMÁN CRUZ</t>
  </si>
  <si>
    <t>CLAUDIO MARTÍNEZ JIMINIÁN</t>
  </si>
  <si>
    <t>YASSER ALEJANDRO GALÁN MARIANO</t>
  </si>
  <si>
    <t>MODESTA PEÑA BENJAMÍN</t>
  </si>
  <si>
    <t>RAMÓN EMILIO VARGAS PÉREZ</t>
  </si>
  <si>
    <t>RAMÓN FRANCISCO MONTALVO MOTA</t>
  </si>
  <si>
    <t>MICHAEL JUNIOR DÍAZ ROSARIO</t>
  </si>
  <si>
    <t>CAMIL ESPINOSA RUÍZ</t>
  </si>
  <si>
    <t>MARÍA OZORIA ZARZUELA</t>
  </si>
  <si>
    <t>MARÍA ALTAGRACIA SANTOS RECAREY</t>
  </si>
  <si>
    <t>MARÍA JOSEFINA POOL CASTILLO</t>
  </si>
  <si>
    <t>ANGEL MARÍA MARTÍNEZ PÉREZ</t>
  </si>
  <si>
    <t>GLORIA MARÍA BIENVENIDA CEBALLOS GÓMEZ</t>
  </si>
  <si>
    <t>CARMÉN MARÍA HEREDIA MOTA</t>
  </si>
  <si>
    <t>MARÍA MAGDALENA ENCARNACIÓN GUERRERO</t>
  </si>
  <si>
    <t>MARGARITA MARÍA DEPRATS BELTRÉ</t>
  </si>
  <si>
    <t>ALBERTO ISAAC RODRÍGUEZ MARIANO</t>
  </si>
  <si>
    <t>MOISES URBAEZ RODRÍGUEZ</t>
  </si>
  <si>
    <t>JUAN RAFAEL RODRÍGUEZ FRIAS</t>
  </si>
  <si>
    <t>PATRICIA MERCEDES RODRÍGUEZ ABREU</t>
  </si>
  <si>
    <t>SORANYI ESTHER RODRÍGUEZ JOSÉ</t>
  </si>
  <si>
    <t>FELIX MANUEL RODRÍGUEZ HERNÁNDEZ</t>
  </si>
  <si>
    <t>CARLA RAMONA MORALES GALVÁN</t>
  </si>
  <si>
    <t>DAMARIS MERCEDES SÁNCHEZ</t>
  </si>
  <si>
    <t>HERIBERTO ANTONIO FABIÁN ESPINAL</t>
  </si>
  <si>
    <t>CRISTOPHER EMILIO FLORIÁN LIRIANO</t>
  </si>
  <si>
    <t>JESÚS BERNARDO BELTRÉ GARCÍA</t>
  </si>
  <si>
    <t>WAGNER ENMANUEL RIVERA ESTÉVEZ</t>
  </si>
  <si>
    <t>RAFAELA JOCELYN CONCEPCIÓN PERALTA</t>
  </si>
  <si>
    <t>RONALD EVELIO DE LEÓN MEJÍA</t>
  </si>
  <si>
    <t>JOSEFINA ALTAGRACIA FROMETA DE LEÓN</t>
  </si>
  <si>
    <t>ISLANDRI LAURENY BÁEZ NIVAR</t>
  </si>
  <si>
    <t>DAILYS SARAY BÁEZ RODRÍGUEZ</t>
  </si>
  <si>
    <t>JOVANNY RINCÓN TORRES</t>
  </si>
  <si>
    <t>FRANKLIN JOSÉ GÓMEZ DE LA ROSA</t>
  </si>
  <si>
    <t>DIANA MERCEDES ROJAS GÓMEZ</t>
  </si>
  <si>
    <t>JULIANA GÓMEZ POLANCO</t>
  </si>
  <si>
    <t>ROSA HILDA MÉNDEZ ROSSO</t>
  </si>
  <si>
    <t>ANTHONY ESMIKI SANTANA NÚÑEZ</t>
  </si>
  <si>
    <t>PEDRO ANTONIO CAMILO NÚÑEZ</t>
  </si>
  <si>
    <t>NILDA VALERIO NÚÑEZ</t>
  </si>
  <si>
    <t>DIGNA EMPERATRIZ FERMÍN MALDONADO</t>
  </si>
  <si>
    <t>FERMÍN CORONADO FERNÁNDEZ</t>
  </si>
  <si>
    <t>DIOSAIDA FERMÍN PAYANO</t>
  </si>
  <si>
    <t>PANTALEÓN HENRÍQUEZ ARIAS</t>
  </si>
  <si>
    <t>JESÚS CASTOR NOBAS DEL ROSARIO</t>
  </si>
  <si>
    <t>GÉNESIS CAROLAY CAMARENA</t>
  </si>
  <si>
    <t>GÉNESIS MONICA DE LA CRUZ RODRÍGUEZ</t>
  </si>
  <si>
    <t>GÉNESIS BRITO</t>
  </si>
  <si>
    <t>MANUEL DE JESÚS HINOJOSA BRIOSO</t>
  </si>
  <si>
    <t>NISELDA DEL CARMÉN DE JESÚS ESTRELLA DE PICHARDO</t>
  </si>
  <si>
    <t>ROBÍN MEDRANO</t>
  </si>
  <si>
    <t>VICTOR EDUARDO MARTÍNEZ HERNÁNDEZ</t>
  </si>
  <si>
    <t>LUCÍA LÓPEZ UREÑA</t>
  </si>
  <si>
    <t>VICTOR DAVID CHACÓN CEBALLOS</t>
  </si>
  <si>
    <t>ENC. EST. MET. AERON DEL CIBAO</t>
  </si>
  <si>
    <t>ANALISTA DE GESTIÓN DE CALIDAD</t>
  </si>
  <si>
    <t>ENC. DIVISIÓN</t>
  </si>
  <si>
    <t xml:space="preserve">ENC. DIVISIÓN INST. METEOROLOGICOS </t>
  </si>
  <si>
    <t>DIVISIÓN DE GESTIÓN DE RIEGO</t>
  </si>
  <si>
    <t>METEORÓLOGO SUPERIOR</t>
  </si>
  <si>
    <t>METEORÓLOGO INTERMEDIO</t>
  </si>
  <si>
    <t>MARCIA ANTONIA CÉSPEDES VÁ SQUEZ</t>
  </si>
  <si>
    <t>ANTONIO LUÍS TEZANOS DAMIRÓN</t>
  </si>
  <si>
    <t>JORGE CALDERÓN COLÓN</t>
  </si>
  <si>
    <t>TÉCN METEOROLOGICO INTERMEDIO</t>
  </si>
  <si>
    <t>TÉCNICO METEOROLOGICO INICIAL</t>
  </si>
  <si>
    <t>TÉCNICO EN COMPRAS</t>
  </si>
  <si>
    <t>SOPORTE TÉCNICO</t>
  </si>
  <si>
    <t>TÉCNICO ELECTRONICO</t>
  </si>
  <si>
    <t>TÉCNICO EN REFRIGERACION</t>
  </si>
  <si>
    <t>TÉCNICO METEOROLOGICO SUPERIOR</t>
  </si>
  <si>
    <t>TÉCN. METEOROLOGICO SUPERIOR</t>
  </si>
  <si>
    <t>TÉCN. METEOROLOGICO INTERMEDIO</t>
  </si>
  <si>
    <t>DEPTO. TÉCNOLOGÍA, SEDE</t>
  </si>
  <si>
    <t>ENC. DEP. DE TECNOLOGÍA</t>
  </si>
  <si>
    <t>CARMEN CECILIA GÓMEZ DE ENCARNACIÓN</t>
  </si>
  <si>
    <t>ANDRY STWARD EMILIANO COSMA</t>
  </si>
  <si>
    <t>RAMÓN EMILIO HERNÁNDEZ HIDALGO</t>
  </si>
  <si>
    <t>YUNETVELIN HERNÁNDEZ ROMERO</t>
  </si>
  <si>
    <t>ENCARGADA SECCION DE PRESUPUESTO</t>
  </si>
  <si>
    <t>RAYNELDA JOSEFINA FERNÁNDEZ FELIX</t>
  </si>
  <si>
    <t>CARMÉN PAULINA URBAEZ NÚÑEZ</t>
  </si>
  <si>
    <t>NÓMINA DE EMPLEADOS FIJOS: CORRESPONDIENTE AL MES DE  ABRIL DEL AÑO 2023</t>
  </si>
  <si>
    <t>AURELY LÓPEZ MERCEDES</t>
  </si>
  <si>
    <t>DIONYS ANTONIO OGANDO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</si>
</sst>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#,##0.00\ _€;[Red]#,##0.00\ _€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/>
    <xf numFmtId="166" fontId="2" fillId="0" borderId="0" xfId="0" applyNumberFormat="1" applyFont="1"/>
    <xf numFmtId="166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/>
    <xf numFmtId="165" fontId="2" fillId="0" borderId="0" xfId="1" applyFont="1"/>
    <xf numFmtId="0" fontId="8" fillId="0" borderId="0" xfId="0" applyFont="1" applyFill="1"/>
    <xf numFmtId="165" fontId="2" fillId="0" borderId="0" xfId="1" applyFont="1" applyFill="1" applyAlignment="1">
      <alignment horizontal="left"/>
    </xf>
    <xf numFmtId="165" fontId="0" fillId="0" borderId="0" xfId="1" applyFont="1" applyFill="1" applyAlignment="1">
      <alignment horizontal="left"/>
    </xf>
    <xf numFmtId="0" fontId="2" fillId="0" borderId="5" xfId="0" applyFont="1" applyFill="1" applyBorder="1"/>
    <xf numFmtId="0" fontId="2" fillId="0" borderId="0" xfId="0" applyFont="1" applyFill="1" applyBorder="1"/>
    <xf numFmtId="166" fontId="6" fillId="0" borderId="2" xfId="1" applyNumberFormat="1" applyFont="1" applyFill="1" applyBorder="1" applyAlignment="1">
      <alignment horizontal="right"/>
    </xf>
    <xf numFmtId="166" fontId="6" fillId="0" borderId="4" xfId="1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49" fontId="5" fillId="0" borderId="0" xfId="0" applyNumberFormat="1" applyFont="1" applyFill="1" applyBorder="1" applyAlignment="1">
      <alignment horizontal="left"/>
    </xf>
    <xf numFmtId="166" fontId="6" fillId="0" borderId="0" xfId="0" applyNumberFormat="1" applyFont="1" applyFill="1" applyBorder="1"/>
    <xf numFmtId="166" fontId="2" fillId="0" borderId="0" xfId="0" applyNumberFormat="1" applyFont="1" applyFill="1" applyBorder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65" fontId="5" fillId="0" borderId="1" xfId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4" fontId="2" fillId="0" borderId="0" xfId="1" applyNumberFormat="1" applyFont="1" applyFill="1"/>
    <xf numFmtId="4" fontId="3" fillId="2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/>
    <xf numFmtId="4" fontId="2" fillId="0" borderId="0" xfId="1" applyNumberFormat="1" applyFont="1" applyFill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4" fontId="5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/>
    <xf numFmtId="4" fontId="5" fillId="0" borderId="0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/>
    <xf numFmtId="4" fontId="2" fillId="0" borderId="4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/>
    <xf numFmtId="4" fontId="2" fillId="0" borderId="0" xfId="1" applyNumberFormat="1" applyFont="1" applyFill="1" applyAlignment="1"/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4" fontId="3" fillId="2" borderId="1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/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wrapText="1"/>
    </xf>
    <xf numFmtId="4" fontId="3" fillId="2" borderId="4" xfId="1" applyNumberFormat="1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2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E1CCF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997429</xdr:colOff>
      <xdr:row>3</xdr:row>
      <xdr:rowOff>8987</xdr:rowOff>
    </xdr:from>
    <xdr:to>
      <xdr:col>7</xdr:col>
      <xdr:colOff>394948</xdr:colOff>
      <xdr:row>5</xdr:row>
      <xdr:rowOff>1097318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0165" y="467265"/>
          <a:ext cx="4097118" cy="139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Y373"/>
  <sheetViews>
    <sheetView tabSelected="1" topLeftCell="D13" zoomScale="90" zoomScaleNormal="90" zoomScaleSheetLayoutView="30" zoomScalePageLayoutView="80" workbookViewId="0">
      <selection activeCell="F373" sqref="F373"/>
    </sheetView>
  </sheetViews>
  <sheetFormatPr baseColWidth="10" defaultRowHeight="12" x14ac:dyDescent="0.2"/>
  <cols>
    <col min="1" max="1" width="5.42578125" style="3" customWidth="1"/>
    <col min="2" max="2" width="51.140625" style="3" bestFit="1" customWidth="1"/>
    <col min="3" max="3" width="50.85546875" style="3" customWidth="1"/>
    <col min="4" max="4" width="37.5703125" style="3" customWidth="1"/>
    <col min="5" max="5" width="9.140625" style="3" customWidth="1"/>
    <col min="6" max="6" width="11.28515625" style="3" customWidth="1"/>
    <col min="7" max="7" width="12.42578125" style="40" customWidth="1"/>
    <col min="8" max="8" width="11.85546875" style="40" customWidth="1"/>
    <col min="9" max="9" width="9.7109375" style="40" customWidth="1"/>
    <col min="10" max="13" width="11.85546875" style="40" customWidth="1"/>
    <col min="14" max="14" width="12.5703125" style="40" customWidth="1"/>
    <col min="15" max="15" width="13.42578125" style="40" customWidth="1"/>
    <col min="16" max="16" width="12.85546875" style="40" customWidth="1"/>
    <col min="17" max="17" width="13.42578125" style="40" customWidth="1"/>
    <col min="18" max="18" width="12" style="9" hidden="1" customWidth="1"/>
    <col min="19" max="19" width="0" style="9" hidden="1" customWidth="1"/>
    <col min="20" max="16384" width="11.42578125" style="1"/>
  </cols>
  <sheetData>
    <row r="1" spans="2:19" x14ac:dyDescent="0.2">
      <c r="B1" s="3">
        <f ca="1">+B:Q</f>
        <v>0</v>
      </c>
    </row>
    <row r="3" spans="2:19" x14ac:dyDescent="0.2">
      <c r="C3" s="3" t="s">
        <v>257</v>
      </c>
    </row>
    <row r="6" spans="2:19" ht="87.75" customHeight="1" x14ac:dyDescent="0.2"/>
    <row r="7" spans="2:19" ht="20.25" customHeight="1" x14ac:dyDescent="0.2">
      <c r="B7" s="55" t="s">
        <v>553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2:19" ht="15.75" customHeight="1" x14ac:dyDescent="0.2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2:19" ht="15.75" customHeight="1" x14ac:dyDescent="0.2">
      <c r="B9" s="57" t="s">
        <v>0</v>
      </c>
      <c r="C9" s="57" t="s">
        <v>1</v>
      </c>
      <c r="D9" s="57" t="s">
        <v>2</v>
      </c>
      <c r="E9" s="57" t="s">
        <v>3</v>
      </c>
      <c r="F9" s="57" t="s">
        <v>4</v>
      </c>
      <c r="G9" s="59" t="s">
        <v>5</v>
      </c>
      <c r="H9" s="59" t="s">
        <v>6</v>
      </c>
      <c r="I9" s="59" t="s">
        <v>7</v>
      </c>
      <c r="J9" s="59" t="s">
        <v>8</v>
      </c>
      <c r="K9" s="60"/>
      <c r="L9" s="60"/>
      <c r="M9" s="60"/>
      <c r="N9" s="60"/>
      <c r="O9" s="61" t="s">
        <v>9</v>
      </c>
      <c r="P9" s="61" t="s">
        <v>10</v>
      </c>
      <c r="Q9" s="61" t="s">
        <v>11</v>
      </c>
    </row>
    <row r="10" spans="2:19" ht="17.25" customHeight="1" x14ac:dyDescent="0.2">
      <c r="B10" s="58"/>
      <c r="C10" s="58"/>
      <c r="D10" s="58"/>
      <c r="E10" s="58"/>
      <c r="F10" s="58"/>
      <c r="G10" s="60"/>
      <c r="H10" s="60"/>
      <c r="I10" s="60"/>
      <c r="J10" s="59" t="s">
        <v>0</v>
      </c>
      <c r="K10" s="60"/>
      <c r="L10" s="59" t="s">
        <v>12</v>
      </c>
      <c r="M10" s="60"/>
      <c r="N10" s="60"/>
      <c r="O10" s="62"/>
      <c r="P10" s="62"/>
      <c r="Q10" s="62"/>
    </row>
    <row r="11" spans="2:19" ht="16.5" customHeight="1" x14ac:dyDescent="0.2">
      <c r="B11" s="58"/>
      <c r="C11" s="58"/>
      <c r="D11" s="58"/>
      <c r="E11" s="58"/>
      <c r="F11" s="58"/>
      <c r="G11" s="60"/>
      <c r="H11" s="60"/>
      <c r="I11" s="60"/>
      <c r="J11" s="41" t="s">
        <v>13</v>
      </c>
      <c r="K11" s="41" t="s">
        <v>14</v>
      </c>
      <c r="L11" s="41" t="s">
        <v>14</v>
      </c>
      <c r="M11" s="41" t="s">
        <v>13</v>
      </c>
      <c r="N11" s="41" t="s">
        <v>15</v>
      </c>
      <c r="O11" s="63"/>
      <c r="P11" s="63"/>
      <c r="Q11" s="63"/>
    </row>
    <row r="12" spans="2:19" s="30" customFormat="1" x14ac:dyDescent="0.2">
      <c r="B12" s="7" t="s">
        <v>482</v>
      </c>
      <c r="C12" s="2" t="s">
        <v>16</v>
      </c>
      <c r="D12" s="2" t="s">
        <v>17</v>
      </c>
      <c r="E12" s="2" t="s">
        <v>18</v>
      </c>
      <c r="F12" s="2" t="s">
        <v>19</v>
      </c>
      <c r="G12" s="42">
        <v>235000</v>
      </c>
      <c r="H12" s="43">
        <v>44225.46</v>
      </c>
      <c r="I12" s="42">
        <v>25</v>
      </c>
      <c r="J12" s="42">
        <v>6744.5</v>
      </c>
      <c r="K12" s="43">
        <v>5685.41</v>
      </c>
      <c r="L12" s="43">
        <v>13259.72</v>
      </c>
      <c r="M12" s="42">
        <v>16685</v>
      </c>
      <c r="N12" s="43">
        <v>860.29</v>
      </c>
      <c r="O12" s="42">
        <v>100</v>
      </c>
      <c r="P12" s="43">
        <f>H12+I12+J12+K12+O12</f>
        <v>56780.369999999995</v>
      </c>
      <c r="Q12" s="43">
        <f>G12-P12</f>
        <v>178219.63</v>
      </c>
      <c r="R12" s="10">
        <v>11530.11</v>
      </c>
      <c r="S12" s="11">
        <v>16685</v>
      </c>
    </row>
    <row r="13" spans="2:19" s="30" customFormat="1" x14ac:dyDescent="0.2">
      <c r="B13" s="7" t="s">
        <v>546</v>
      </c>
      <c r="C13" s="2" t="s">
        <v>16</v>
      </c>
      <c r="D13" s="2" t="s">
        <v>82</v>
      </c>
      <c r="E13" s="2" t="s">
        <v>18</v>
      </c>
      <c r="F13" s="2" t="s">
        <v>19</v>
      </c>
      <c r="G13" s="42">
        <v>40000</v>
      </c>
      <c r="H13" s="42">
        <v>0</v>
      </c>
      <c r="I13" s="42">
        <v>25</v>
      </c>
      <c r="J13" s="42">
        <v>1148</v>
      </c>
      <c r="K13" s="42">
        <v>1216</v>
      </c>
      <c r="L13" s="42">
        <v>2836</v>
      </c>
      <c r="M13" s="42">
        <v>2840</v>
      </c>
      <c r="N13" s="42">
        <v>460</v>
      </c>
      <c r="O13" s="43">
        <v>11589.3</v>
      </c>
      <c r="P13" s="43">
        <f>H13+I13+J13+K13+O13</f>
        <v>13978.3</v>
      </c>
      <c r="Q13" s="43">
        <f t="shared" ref="Q13:Q16" si="0">G13-P13</f>
        <v>26021.7</v>
      </c>
      <c r="R13" s="11">
        <v>2836</v>
      </c>
      <c r="S13" s="11">
        <v>2840</v>
      </c>
    </row>
    <row r="14" spans="2:19" s="30" customFormat="1" x14ac:dyDescent="0.2">
      <c r="B14" s="2" t="s">
        <v>356</v>
      </c>
      <c r="C14" s="2" t="s">
        <v>16</v>
      </c>
      <c r="D14" s="2" t="s">
        <v>58</v>
      </c>
      <c r="E14" s="2" t="s">
        <v>18</v>
      </c>
      <c r="F14" s="2" t="s">
        <v>19</v>
      </c>
      <c r="G14" s="42">
        <v>20000</v>
      </c>
      <c r="H14" s="42">
        <v>0</v>
      </c>
      <c r="I14" s="42">
        <v>25</v>
      </c>
      <c r="J14" s="42">
        <v>574</v>
      </c>
      <c r="K14" s="42">
        <v>608</v>
      </c>
      <c r="L14" s="42">
        <v>1418</v>
      </c>
      <c r="M14" s="42">
        <v>1420</v>
      </c>
      <c r="N14" s="42">
        <v>230</v>
      </c>
      <c r="O14" s="42">
        <v>3750.4</v>
      </c>
      <c r="P14" s="43">
        <f t="shared" ref="P14:P16" si="1">H14+I14+J14+K14+O14</f>
        <v>4957.3999999999996</v>
      </c>
      <c r="Q14" s="43">
        <f t="shared" si="0"/>
        <v>15042.6</v>
      </c>
      <c r="R14" s="11">
        <v>1276.2</v>
      </c>
      <c r="S14" s="11">
        <v>1278</v>
      </c>
    </row>
    <row r="15" spans="2:19" s="30" customFormat="1" x14ac:dyDescent="0.2">
      <c r="B15" s="7" t="s">
        <v>432</v>
      </c>
      <c r="C15" s="2" t="s">
        <v>20</v>
      </c>
      <c r="D15" s="2" t="s">
        <v>21</v>
      </c>
      <c r="E15" s="2" t="s">
        <v>18</v>
      </c>
      <c r="F15" s="2" t="s">
        <v>22</v>
      </c>
      <c r="G15" s="42">
        <v>160000</v>
      </c>
      <c r="H15" s="43">
        <v>25824.58</v>
      </c>
      <c r="I15" s="42">
        <v>25</v>
      </c>
      <c r="J15" s="42">
        <v>4592</v>
      </c>
      <c r="K15" s="43">
        <v>4864</v>
      </c>
      <c r="L15" s="43">
        <v>11344</v>
      </c>
      <c r="M15" s="42">
        <v>11360</v>
      </c>
      <c r="N15" s="42">
        <v>860.29</v>
      </c>
      <c r="O15" s="42">
        <v>1677.45</v>
      </c>
      <c r="P15" s="43">
        <f t="shared" si="1"/>
        <v>36983.03</v>
      </c>
      <c r="Q15" s="43">
        <f t="shared" si="0"/>
        <v>123016.97</v>
      </c>
      <c r="R15" s="10">
        <v>11344</v>
      </c>
      <c r="S15" s="11">
        <v>11360</v>
      </c>
    </row>
    <row r="16" spans="2:19" s="30" customFormat="1" x14ac:dyDescent="0.2">
      <c r="B16" s="2" t="s">
        <v>433</v>
      </c>
      <c r="C16" s="2" t="s">
        <v>20</v>
      </c>
      <c r="D16" s="2" t="s">
        <v>34</v>
      </c>
      <c r="E16" s="2" t="s">
        <v>18</v>
      </c>
      <c r="F16" s="2" t="s">
        <v>19</v>
      </c>
      <c r="G16" s="42">
        <v>22050</v>
      </c>
      <c r="H16" s="42">
        <v>0</v>
      </c>
      <c r="I16" s="42">
        <v>25</v>
      </c>
      <c r="J16" s="42">
        <v>632.84</v>
      </c>
      <c r="K16" s="42">
        <v>670.32</v>
      </c>
      <c r="L16" s="42">
        <v>1563.35</v>
      </c>
      <c r="M16" s="42">
        <v>1565.55</v>
      </c>
      <c r="N16" s="42">
        <v>253.58</v>
      </c>
      <c r="O16" s="42">
        <v>4767.2</v>
      </c>
      <c r="P16" s="43">
        <f t="shared" si="1"/>
        <v>6095.36</v>
      </c>
      <c r="Q16" s="43">
        <f t="shared" si="0"/>
        <v>15954.64</v>
      </c>
      <c r="R16" s="11">
        <v>1563.35</v>
      </c>
      <c r="S16" s="11">
        <v>1565.55</v>
      </c>
    </row>
    <row r="17" spans="2:19" s="30" customFormat="1" x14ac:dyDescent="0.2">
      <c r="B17" s="4"/>
      <c r="C17" s="4"/>
      <c r="D17" s="4"/>
      <c r="E17" s="4"/>
      <c r="F17" s="4"/>
      <c r="G17" s="44"/>
      <c r="H17" s="45"/>
      <c r="I17" s="45"/>
      <c r="J17" s="45"/>
      <c r="K17" s="45"/>
      <c r="L17" s="45"/>
      <c r="M17" s="45"/>
      <c r="N17" s="45"/>
      <c r="O17" s="45"/>
      <c r="P17" s="43"/>
      <c r="Q17" s="43"/>
      <c r="R17" s="12"/>
      <c r="S17" s="12"/>
    </row>
    <row r="18" spans="2:19" s="30" customFormat="1" x14ac:dyDescent="0.2">
      <c r="B18" s="7" t="s">
        <v>357</v>
      </c>
      <c r="C18" s="2" t="s">
        <v>72</v>
      </c>
      <c r="D18" s="2" t="s">
        <v>535</v>
      </c>
      <c r="E18" s="2" t="s">
        <v>18</v>
      </c>
      <c r="F18" s="2" t="s">
        <v>22</v>
      </c>
      <c r="G18" s="42">
        <v>38000</v>
      </c>
      <c r="H18" s="42">
        <v>0</v>
      </c>
      <c r="I18" s="42">
        <v>25</v>
      </c>
      <c r="J18" s="42">
        <v>1090.5999999999999</v>
      </c>
      <c r="K18" s="42">
        <v>1155.2</v>
      </c>
      <c r="L18" s="42">
        <v>2694.2</v>
      </c>
      <c r="M18" s="42">
        <v>2698</v>
      </c>
      <c r="N18" s="42">
        <v>437</v>
      </c>
      <c r="O18" s="42">
        <v>12178.25</v>
      </c>
      <c r="P18" s="43">
        <f t="shared" ref="P18:P22" si="2">H18+I18+J18+K18+O18</f>
        <v>14449.05</v>
      </c>
      <c r="Q18" s="43">
        <f t="shared" ref="Q18:Q22" si="3">G18-P18</f>
        <v>23550.95</v>
      </c>
      <c r="R18" s="11">
        <v>2694.2</v>
      </c>
      <c r="S18" s="11">
        <v>2698</v>
      </c>
    </row>
    <row r="19" spans="2:19" s="30" customFormat="1" x14ac:dyDescent="0.2">
      <c r="B19" s="7" t="s">
        <v>358</v>
      </c>
      <c r="C19" s="2" t="s">
        <v>72</v>
      </c>
      <c r="D19" s="2" t="s">
        <v>536</v>
      </c>
      <c r="E19" s="2" t="s">
        <v>18</v>
      </c>
      <c r="F19" s="2" t="s">
        <v>19</v>
      </c>
      <c r="G19" s="42">
        <v>24000</v>
      </c>
      <c r="H19" s="42">
        <v>0</v>
      </c>
      <c r="I19" s="42">
        <v>25</v>
      </c>
      <c r="J19" s="42">
        <v>688.8</v>
      </c>
      <c r="K19" s="42">
        <v>729.6</v>
      </c>
      <c r="L19" s="42">
        <v>1701.6</v>
      </c>
      <c r="M19" s="42">
        <v>1704</v>
      </c>
      <c r="N19" s="42">
        <v>276</v>
      </c>
      <c r="O19" s="42">
        <v>100</v>
      </c>
      <c r="P19" s="43">
        <f t="shared" si="2"/>
        <v>1543.4</v>
      </c>
      <c r="Q19" s="43">
        <f t="shared" si="3"/>
        <v>22456.6</v>
      </c>
      <c r="R19" s="11">
        <v>1559.8</v>
      </c>
      <c r="S19" s="11">
        <v>1562</v>
      </c>
    </row>
    <row r="20" spans="2:19" s="30" customFormat="1" x14ac:dyDescent="0.2">
      <c r="B20" s="2" t="s">
        <v>204</v>
      </c>
      <c r="C20" s="2" t="s">
        <v>72</v>
      </c>
      <c r="D20" s="2" t="s">
        <v>205</v>
      </c>
      <c r="E20" s="2" t="s">
        <v>18</v>
      </c>
      <c r="F20" s="2" t="s">
        <v>19</v>
      </c>
      <c r="G20" s="42">
        <v>40000</v>
      </c>
      <c r="H20" s="42">
        <v>442.65</v>
      </c>
      <c r="I20" s="42">
        <v>25</v>
      </c>
      <c r="J20" s="42">
        <v>1148</v>
      </c>
      <c r="K20" s="42">
        <v>1216</v>
      </c>
      <c r="L20" s="42">
        <v>2836</v>
      </c>
      <c r="M20" s="42">
        <v>2840</v>
      </c>
      <c r="N20" s="42">
        <v>460</v>
      </c>
      <c r="O20" s="42">
        <v>13276.79</v>
      </c>
      <c r="P20" s="43">
        <f t="shared" si="2"/>
        <v>16108.44</v>
      </c>
      <c r="Q20" s="43">
        <f t="shared" si="3"/>
        <v>23891.559999999998</v>
      </c>
      <c r="R20" s="11">
        <v>2481.5</v>
      </c>
      <c r="S20" s="11">
        <v>2485</v>
      </c>
    </row>
    <row r="21" spans="2:19" s="30" customFormat="1" x14ac:dyDescent="0.2">
      <c r="B21" s="2" t="s">
        <v>360</v>
      </c>
      <c r="C21" s="2" t="s">
        <v>72</v>
      </c>
      <c r="D21" s="2" t="s">
        <v>175</v>
      </c>
      <c r="E21" s="2" t="s">
        <v>18</v>
      </c>
      <c r="F21" s="2" t="s">
        <v>22</v>
      </c>
      <c r="G21" s="42">
        <v>25000</v>
      </c>
      <c r="H21" s="42">
        <v>0</v>
      </c>
      <c r="I21" s="42">
        <v>25</v>
      </c>
      <c r="J21" s="42">
        <v>717.5</v>
      </c>
      <c r="K21" s="42">
        <v>760</v>
      </c>
      <c r="L21" s="42">
        <v>1772.5</v>
      </c>
      <c r="M21" s="42">
        <v>1775</v>
      </c>
      <c r="N21" s="42">
        <v>287.5</v>
      </c>
      <c r="O21" s="43">
        <v>1677.45</v>
      </c>
      <c r="P21" s="43">
        <f t="shared" si="2"/>
        <v>3179.95</v>
      </c>
      <c r="Q21" s="43">
        <f t="shared" si="3"/>
        <v>21820.05</v>
      </c>
      <c r="R21" s="11">
        <v>1701.6</v>
      </c>
      <c r="S21" s="11">
        <v>1704</v>
      </c>
    </row>
    <row r="22" spans="2:19" s="30" customFormat="1" x14ac:dyDescent="0.2">
      <c r="B22" s="2" t="s">
        <v>258</v>
      </c>
      <c r="C22" s="2" t="s">
        <v>72</v>
      </c>
      <c r="D22" s="2" t="s">
        <v>58</v>
      </c>
      <c r="E22" s="2" t="s">
        <v>18</v>
      </c>
      <c r="F22" s="2" t="s">
        <v>19</v>
      </c>
      <c r="G22" s="42">
        <v>22000</v>
      </c>
      <c r="H22" s="42">
        <v>0</v>
      </c>
      <c r="I22" s="42">
        <v>25</v>
      </c>
      <c r="J22" s="42">
        <v>631.4</v>
      </c>
      <c r="K22" s="42">
        <v>668.8</v>
      </c>
      <c r="L22" s="42">
        <v>1559.8</v>
      </c>
      <c r="M22" s="42">
        <v>1562</v>
      </c>
      <c r="N22" s="42">
        <v>253</v>
      </c>
      <c r="O22" s="43">
        <v>2000</v>
      </c>
      <c r="P22" s="43">
        <f t="shared" si="2"/>
        <v>3325.2</v>
      </c>
      <c r="Q22" s="43">
        <f t="shared" si="3"/>
        <v>18674.8</v>
      </c>
      <c r="R22" s="11">
        <v>1418</v>
      </c>
      <c r="S22" s="11">
        <v>1420</v>
      </c>
    </row>
    <row r="23" spans="2:19" s="30" customFormat="1" x14ac:dyDescent="0.2">
      <c r="B23" s="4"/>
      <c r="C23" s="4"/>
      <c r="D23" s="4"/>
      <c r="E23" s="4"/>
      <c r="F23" s="4"/>
      <c r="G23" s="44"/>
      <c r="H23" s="45"/>
      <c r="I23" s="45"/>
      <c r="J23" s="45"/>
      <c r="K23" s="45"/>
      <c r="L23" s="45"/>
      <c r="M23" s="45"/>
      <c r="N23" s="45"/>
      <c r="O23" s="46"/>
      <c r="P23" s="46"/>
      <c r="Q23" s="46"/>
      <c r="R23" s="13"/>
      <c r="S23" s="13"/>
    </row>
    <row r="24" spans="2:19" s="30" customFormat="1" x14ac:dyDescent="0.2">
      <c r="B24" s="31" t="s">
        <v>515</v>
      </c>
      <c r="C24" s="2" t="s">
        <v>185</v>
      </c>
      <c r="D24" s="2" t="s">
        <v>209</v>
      </c>
      <c r="E24" s="2" t="s">
        <v>18</v>
      </c>
      <c r="F24" s="2" t="s">
        <v>22</v>
      </c>
      <c r="G24" s="42">
        <v>67200</v>
      </c>
      <c r="H24" s="42">
        <v>4841.55</v>
      </c>
      <c r="I24" s="42">
        <v>25</v>
      </c>
      <c r="J24" s="42">
        <v>1928.64</v>
      </c>
      <c r="K24" s="42">
        <v>2042.88</v>
      </c>
      <c r="L24" s="42">
        <v>4764.4799999999996</v>
      </c>
      <c r="M24" s="42">
        <v>4771.2</v>
      </c>
      <c r="N24" s="42">
        <v>772.8</v>
      </c>
      <c r="O24" s="43">
        <v>12473.62</v>
      </c>
      <c r="P24" s="43">
        <f t="shared" ref="P24:P34" si="4">H24+I24+J24+K24+O24</f>
        <v>21311.690000000002</v>
      </c>
      <c r="Q24" s="43">
        <f t="shared" ref="Q24:Q34" si="5">G24-P24</f>
        <v>45888.31</v>
      </c>
      <c r="R24" s="11">
        <v>4395.8</v>
      </c>
      <c r="S24" s="11">
        <v>4402</v>
      </c>
    </row>
    <row r="25" spans="2:19" s="30" customFormat="1" x14ac:dyDescent="0.2">
      <c r="B25" s="2" t="s">
        <v>362</v>
      </c>
      <c r="C25" s="2" t="s">
        <v>185</v>
      </c>
      <c r="D25" s="2" t="s">
        <v>34</v>
      </c>
      <c r="E25" s="2" t="s">
        <v>18</v>
      </c>
      <c r="F25" s="2" t="s">
        <v>19</v>
      </c>
      <c r="G25" s="42">
        <v>33304.81</v>
      </c>
      <c r="H25" s="42">
        <v>0</v>
      </c>
      <c r="I25" s="42">
        <v>25</v>
      </c>
      <c r="J25" s="42">
        <v>955.85</v>
      </c>
      <c r="K25" s="42">
        <v>1012.47</v>
      </c>
      <c r="L25" s="42">
        <v>2361.31</v>
      </c>
      <c r="M25" s="42">
        <v>2364.64</v>
      </c>
      <c r="N25" s="42">
        <v>383.01</v>
      </c>
      <c r="O25" s="43">
        <v>8761.4500000000007</v>
      </c>
      <c r="P25" s="43">
        <f t="shared" si="4"/>
        <v>10754.77</v>
      </c>
      <c r="Q25" s="43">
        <f t="shared" si="5"/>
        <v>22550.039999999997</v>
      </c>
      <c r="R25" s="11">
        <v>2361.31</v>
      </c>
      <c r="S25" s="11">
        <v>2364.64</v>
      </c>
    </row>
    <row r="26" spans="2:19" s="30" customFormat="1" x14ac:dyDescent="0.2">
      <c r="B26" s="4"/>
      <c r="C26" s="4"/>
      <c r="D26" s="4"/>
      <c r="E26" s="4"/>
      <c r="F26" s="4"/>
      <c r="G26" s="44"/>
      <c r="H26" s="45"/>
      <c r="I26" s="45"/>
      <c r="J26" s="45"/>
      <c r="K26" s="45"/>
      <c r="L26" s="45"/>
      <c r="M26" s="45"/>
      <c r="N26" s="45"/>
      <c r="O26" s="46"/>
      <c r="P26" s="43"/>
      <c r="Q26" s="43"/>
      <c r="R26" s="12"/>
      <c r="S26" s="12"/>
    </row>
    <row r="27" spans="2:19" s="30" customFormat="1" ht="11.25" customHeight="1" x14ac:dyDescent="0.2">
      <c r="B27" s="7" t="s">
        <v>361</v>
      </c>
      <c r="C27" s="2" t="s">
        <v>28</v>
      </c>
      <c r="D27" s="2" t="s">
        <v>316</v>
      </c>
      <c r="E27" s="2" t="s">
        <v>18</v>
      </c>
      <c r="F27" s="2" t="s">
        <v>19</v>
      </c>
      <c r="G27" s="42">
        <v>70000</v>
      </c>
      <c r="H27" s="42">
        <v>4737.47</v>
      </c>
      <c r="I27" s="42">
        <v>25</v>
      </c>
      <c r="J27" s="42">
        <v>2009</v>
      </c>
      <c r="K27" s="42">
        <v>2128</v>
      </c>
      <c r="L27" s="42">
        <v>4963</v>
      </c>
      <c r="M27" s="42">
        <v>4970</v>
      </c>
      <c r="N27" s="42">
        <v>805</v>
      </c>
      <c r="O27" s="42">
        <v>3254.9</v>
      </c>
      <c r="P27" s="43">
        <f t="shared" si="4"/>
        <v>12154.37</v>
      </c>
      <c r="Q27" s="43">
        <f t="shared" si="5"/>
        <v>57845.63</v>
      </c>
      <c r="R27" s="11">
        <v>4963</v>
      </c>
      <c r="S27" s="11">
        <v>4970</v>
      </c>
    </row>
    <row r="28" spans="2:19" s="30" customFormat="1" x14ac:dyDescent="0.2">
      <c r="B28" s="32" t="s">
        <v>516</v>
      </c>
      <c r="C28" s="5" t="s">
        <v>297</v>
      </c>
      <c r="D28" s="5" t="s">
        <v>234</v>
      </c>
      <c r="E28" s="2" t="s">
        <v>18</v>
      </c>
      <c r="F28" s="2" t="s">
        <v>19</v>
      </c>
      <c r="G28" s="43">
        <v>17000</v>
      </c>
      <c r="H28" s="43">
        <v>0</v>
      </c>
      <c r="I28" s="43">
        <v>25</v>
      </c>
      <c r="J28" s="43">
        <v>487.9</v>
      </c>
      <c r="K28" s="43">
        <v>516.79999999999995</v>
      </c>
      <c r="L28" s="43">
        <v>1205.3</v>
      </c>
      <c r="M28" s="43">
        <v>1207</v>
      </c>
      <c r="N28" s="43">
        <v>195.5</v>
      </c>
      <c r="O28" s="43">
        <v>4250.3999999999996</v>
      </c>
      <c r="P28" s="43">
        <f t="shared" si="4"/>
        <v>5280.0999999999995</v>
      </c>
      <c r="Q28" s="43">
        <f t="shared" si="5"/>
        <v>11719.900000000001</v>
      </c>
      <c r="R28" s="10">
        <v>1205.3</v>
      </c>
      <c r="S28" s="10">
        <v>1207</v>
      </c>
    </row>
    <row r="29" spans="2:19" s="30" customFormat="1" x14ac:dyDescent="0.2">
      <c r="B29" s="32" t="s">
        <v>292</v>
      </c>
      <c r="C29" s="5" t="s">
        <v>297</v>
      </c>
      <c r="D29" s="5" t="s">
        <v>184</v>
      </c>
      <c r="E29" s="2" t="s">
        <v>18</v>
      </c>
      <c r="F29" s="2" t="s">
        <v>22</v>
      </c>
      <c r="G29" s="43">
        <v>45000</v>
      </c>
      <c r="H29" s="43">
        <v>1148.33</v>
      </c>
      <c r="I29" s="43">
        <v>25</v>
      </c>
      <c r="J29" s="43">
        <v>1291.5</v>
      </c>
      <c r="K29" s="43">
        <v>1368</v>
      </c>
      <c r="L29" s="43">
        <v>3190.5</v>
      </c>
      <c r="M29" s="43">
        <v>3195</v>
      </c>
      <c r="N29" s="43">
        <v>517.5</v>
      </c>
      <c r="O29" s="43">
        <v>100</v>
      </c>
      <c r="P29" s="43">
        <f t="shared" si="4"/>
        <v>3932.83</v>
      </c>
      <c r="Q29" s="43">
        <f t="shared" si="5"/>
        <v>41067.17</v>
      </c>
      <c r="R29" s="10">
        <v>3190.5</v>
      </c>
      <c r="S29" s="10">
        <v>3195</v>
      </c>
    </row>
    <row r="30" spans="2:19" s="30" customFormat="1" x14ac:dyDescent="0.2">
      <c r="B30" s="2" t="s">
        <v>366</v>
      </c>
      <c r="C30" s="2" t="s">
        <v>28</v>
      </c>
      <c r="D30" s="2" t="s">
        <v>58</v>
      </c>
      <c r="E30" s="2" t="s">
        <v>18</v>
      </c>
      <c r="F30" s="2" t="s">
        <v>19</v>
      </c>
      <c r="G30" s="42">
        <v>20000</v>
      </c>
      <c r="H30" s="42">
        <v>0</v>
      </c>
      <c r="I30" s="42">
        <v>25</v>
      </c>
      <c r="J30" s="42">
        <v>574</v>
      </c>
      <c r="K30" s="42">
        <v>608</v>
      </c>
      <c r="L30" s="42">
        <v>1418</v>
      </c>
      <c r="M30" s="42">
        <v>1420</v>
      </c>
      <c r="N30" s="42">
        <v>230</v>
      </c>
      <c r="O30" s="43">
        <v>11269.45</v>
      </c>
      <c r="P30" s="43">
        <f t="shared" si="4"/>
        <v>12476.45</v>
      </c>
      <c r="Q30" s="43">
        <f t="shared" si="5"/>
        <v>7523.5499999999993</v>
      </c>
      <c r="R30" s="11">
        <v>1418</v>
      </c>
      <c r="S30" s="11">
        <v>1420</v>
      </c>
    </row>
    <row r="31" spans="2:19" s="30" customFormat="1" ht="14.25" customHeight="1" x14ac:dyDescent="0.2">
      <c r="B31" s="2" t="s">
        <v>236</v>
      </c>
      <c r="C31" s="2" t="s">
        <v>28</v>
      </c>
      <c r="D31" s="2" t="s">
        <v>58</v>
      </c>
      <c r="E31" s="2" t="s">
        <v>18</v>
      </c>
      <c r="F31" s="2" t="s">
        <v>19</v>
      </c>
      <c r="G31" s="42">
        <v>20000</v>
      </c>
      <c r="H31" s="42">
        <v>0</v>
      </c>
      <c r="I31" s="42">
        <v>25</v>
      </c>
      <c r="J31" s="42">
        <v>574</v>
      </c>
      <c r="K31" s="42">
        <v>608</v>
      </c>
      <c r="L31" s="42">
        <v>1418</v>
      </c>
      <c r="M31" s="42">
        <v>1420</v>
      </c>
      <c r="N31" s="42">
        <v>230</v>
      </c>
      <c r="O31" s="42">
        <v>3154.9</v>
      </c>
      <c r="P31" s="43">
        <f t="shared" si="4"/>
        <v>4361.8999999999996</v>
      </c>
      <c r="Q31" s="43">
        <f t="shared" si="5"/>
        <v>15638.1</v>
      </c>
      <c r="R31" s="11">
        <v>1418</v>
      </c>
      <c r="S31" s="11">
        <v>1420</v>
      </c>
    </row>
    <row r="32" spans="2:19" s="30" customFormat="1" x14ac:dyDescent="0.2">
      <c r="B32" s="2" t="s">
        <v>363</v>
      </c>
      <c r="C32" s="2" t="s">
        <v>28</v>
      </c>
      <c r="D32" s="2" t="s">
        <v>184</v>
      </c>
      <c r="E32" s="2" t="s">
        <v>18</v>
      </c>
      <c r="F32" s="2" t="s">
        <v>19</v>
      </c>
      <c r="G32" s="42">
        <v>40000</v>
      </c>
      <c r="H32" s="42">
        <v>442.65</v>
      </c>
      <c r="I32" s="42">
        <v>25</v>
      </c>
      <c r="J32" s="42">
        <v>1148</v>
      </c>
      <c r="K32" s="42">
        <v>1216</v>
      </c>
      <c r="L32" s="42">
        <v>2836</v>
      </c>
      <c r="M32" s="42">
        <v>2840</v>
      </c>
      <c r="N32" s="42">
        <v>460</v>
      </c>
      <c r="O32" s="47">
        <v>100</v>
      </c>
      <c r="P32" s="43">
        <f t="shared" si="4"/>
        <v>2931.65</v>
      </c>
      <c r="Q32" s="43">
        <f t="shared" si="5"/>
        <v>37068.35</v>
      </c>
      <c r="R32" s="11">
        <v>2836</v>
      </c>
      <c r="S32" s="11">
        <v>2840</v>
      </c>
    </row>
    <row r="33" spans="2:19" s="30" customFormat="1" x14ac:dyDescent="0.2">
      <c r="B33" s="7" t="s">
        <v>483</v>
      </c>
      <c r="C33" s="2" t="s">
        <v>77</v>
      </c>
      <c r="D33" s="2" t="s">
        <v>78</v>
      </c>
      <c r="E33" s="2" t="s">
        <v>18</v>
      </c>
      <c r="F33" s="2" t="s">
        <v>19</v>
      </c>
      <c r="G33" s="42">
        <v>45000</v>
      </c>
      <c r="H33" s="42">
        <v>1148.33</v>
      </c>
      <c r="I33" s="42">
        <v>25</v>
      </c>
      <c r="J33" s="42">
        <v>1291.5</v>
      </c>
      <c r="K33" s="42">
        <v>1368</v>
      </c>
      <c r="L33" s="42">
        <v>3190.5</v>
      </c>
      <c r="M33" s="42">
        <v>3195</v>
      </c>
      <c r="N33" s="42">
        <v>517.5</v>
      </c>
      <c r="O33" s="42">
        <v>100</v>
      </c>
      <c r="P33" s="43">
        <f t="shared" si="4"/>
        <v>3932.83</v>
      </c>
      <c r="Q33" s="43">
        <f t="shared" si="5"/>
        <v>41067.17</v>
      </c>
      <c r="R33" s="11">
        <v>3190.5</v>
      </c>
      <c r="S33" s="11">
        <v>3195</v>
      </c>
    </row>
    <row r="34" spans="2:19" s="30" customFormat="1" x14ac:dyDescent="0.2">
      <c r="B34" s="33" t="s">
        <v>434</v>
      </c>
      <c r="C34" s="2" t="s">
        <v>77</v>
      </c>
      <c r="D34" s="2" t="s">
        <v>58</v>
      </c>
      <c r="E34" s="2" t="s">
        <v>18</v>
      </c>
      <c r="F34" s="2" t="s">
        <v>19</v>
      </c>
      <c r="G34" s="42">
        <v>25000</v>
      </c>
      <c r="H34" s="42">
        <v>0</v>
      </c>
      <c r="I34" s="42">
        <v>25</v>
      </c>
      <c r="J34" s="42">
        <v>717.5</v>
      </c>
      <c r="K34" s="42">
        <v>760</v>
      </c>
      <c r="L34" s="42">
        <v>1772.5</v>
      </c>
      <c r="M34" s="42">
        <v>1775</v>
      </c>
      <c r="N34" s="42">
        <v>287.5</v>
      </c>
      <c r="O34" s="43">
        <v>7484</v>
      </c>
      <c r="P34" s="43">
        <f t="shared" si="4"/>
        <v>8986.5</v>
      </c>
      <c r="Q34" s="43">
        <f t="shared" si="5"/>
        <v>16013.5</v>
      </c>
      <c r="R34" s="11">
        <v>1772.5</v>
      </c>
      <c r="S34" s="11">
        <v>1775</v>
      </c>
    </row>
    <row r="35" spans="2:19" s="30" customFormat="1" x14ac:dyDescent="0.2">
      <c r="B35" s="4"/>
      <c r="C35" s="4"/>
      <c r="D35" s="4"/>
      <c r="E35" s="4"/>
      <c r="F35" s="4"/>
      <c r="G35" s="44"/>
      <c r="H35" s="45"/>
      <c r="I35" s="45"/>
      <c r="J35" s="45"/>
      <c r="K35" s="45"/>
      <c r="L35" s="45"/>
      <c r="M35" s="45"/>
      <c r="N35" s="45"/>
      <c r="O35" s="46"/>
      <c r="P35" s="43"/>
      <c r="Q35" s="43"/>
      <c r="R35" s="13"/>
      <c r="S35" s="13"/>
    </row>
    <row r="36" spans="2:19" s="30" customFormat="1" x14ac:dyDescent="0.2">
      <c r="B36" s="2" t="s">
        <v>484</v>
      </c>
      <c r="C36" s="2" t="s">
        <v>27</v>
      </c>
      <c r="D36" s="2" t="s">
        <v>305</v>
      </c>
      <c r="E36" s="2" t="s">
        <v>18</v>
      </c>
      <c r="F36" s="2" t="s">
        <v>19</v>
      </c>
      <c r="G36" s="42">
        <v>75000</v>
      </c>
      <c r="H36" s="42">
        <v>5993.86</v>
      </c>
      <c r="I36" s="42">
        <v>25</v>
      </c>
      <c r="J36" s="42">
        <v>2152.5</v>
      </c>
      <c r="K36" s="42">
        <v>2280</v>
      </c>
      <c r="L36" s="42">
        <v>5317.5</v>
      </c>
      <c r="M36" s="42">
        <v>5325</v>
      </c>
      <c r="N36" s="42">
        <v>860.29</v>
      </c>
      <c r="O36" s="42">
        <v>11677.45</v>
      </c>
      <c r="P36" s="43">
        <f t="shared" ref="P36:P42" si="6">H36+I36+J36+K36+O36</f>
        <v>22128.81</v>
      </c>
      <c r="Q36" s="43">
        <f t="shared" ref="Q36:Q42" si="7">G36-P36</f>
        <v>52871.19</v>
      </c>
      <c r="R36" s="11">
        <v>4963</v>
      </c>
      <c r="S36" s="11">
        <v>4970</v>
      </c>
    </row>
    <row r="37" spans="2:19" s="30" customFormat="1" x14ac:dyDescent="0.2">
      <c r="B37" s="5" t="s">
        <v>284</v>
      </c>
      <c r="C37" s="2" t="s">
        <v>27</v>
      </c>
      <c r="D37" s="2" t="s">
        <v>53</v>
      </c>
      <c r="E37" s="2" t="s">
        <v>18</v>
      </c>
      <c r="F37" s="2" t="s">
        <v>22</v>
      </c>
      <c r="G37" s="42">
        <v>30000</v>
      </c>
      <c r="H37" s="42">
        <v>0</v>
      </c>
      <c r="I37" s="42">
        <v>25</v>
      </c>
      <c r="J37" s="42">
        <v>861</v>
      </c>
      <c r="K37" s="42">
        <v>912</v>
      </c>
      <c r="L37" s="42">
        <v>2127</v>
      </c>
      <c r="M37" s="42">
        <v>2130</v>
      </c>
      <c r="N37" s="42">
        <v>345</v>
      </c>
      <c r="O37" s="42">
        <v>2590.89</v>
      </c>
      <c r="P37" s="43">
        <f t="shared" si="6"/>
        <v>4388.8899999999994</v>
      </c>
      <c r="Q37" s="43">
        <f t="shared" si="7"/>
        <v>25611.11</v>
      </c>
      <c r="R37" s="11">
        <v>2127</v>
      </c>
      <c r="S37" s="11">
        <v>2130</v>
      </c>
    </row>
    <row r="38" spans="2:19" s="30" customFormat="1" x14ac:dyDescent="0.2">
      <c r="B38" s="2" t="s">
        <v>194</v>
      </c>
      <c r="C38" s="2" t="s">
        <v>27</v>
      </c>
      <c r="D38" s="2" t="s">
        <v>58</v>
      </c>
      <c r="E38" s="2" t="s">
        <v>18</v>
      </c>
      <c r="F38" s="2" t="s">
        <v>19</v>
      </c>
      <c r="G38" s="42">
        <v>20900</v>
      </c>
      <c r="H38" s="42">
        <v>0</v>
      </c>
      <c r="I38" s="42">
        <v>25</v>
      </c>
      <c r="J38" s="42">
        <v>599.83000000000004</v>
      </c>
      <c r="K38" s="42">
        <v>635.36</v>
      </c>
      <c r="L38" s="42">
        <v>1481.81</v>
      </c>
      <c r="M38" s="42">
        <v>1483.9</v>
      </c>
      <c r="N38" s="42">
        <v>240.35</v>
      </c>
      <c r="O38" s="42">
        <v>9393.18</v>
      </c>
      <c r="P38" s="43">
        <f t="shared" si="6"/>
        <v>10653.37</v>
      </c>
      <c r="Q38" s="43">
        <f t="shared" si="7"/>
        <v>10246.629999999999</v>
      </c>
      <c r="R38" s="11">
        <v>1481.81</v>
      </c>
      <c r="S38" s="11">
        <v>1483.9</v>
      </c>
    </row>
    <row r="39" spans="2:19" s="30" customFormat="1" x14ac:dyDescent="0.2">
      <c r="B39" s="2" t="s">
        <v>367</v>
      </c>
      <c r="C39" s="2" t="s">
        <v>27</v>
      </c>
      <c r="D39" s="2" t="s">
        <v>320</v>
      </c>
      <c r="E39" s="2" t="s">
        <v>18</v>
      </c>
      <c r="F39" s="2" t="s">
        <v>19</v>
      </c>
      <c r="G39" s="42">
        <v>45000</v>
      </c>
      <c r="H39" s="42">
        <v>1148.33</v>
      </c>
      <c r="I39" s="42">
        <v>25</v>
      </c>
      <c r="J39" s="42">
        <v>1291.5</v>
      </c>
      <c r="K39" s="42">
        <v>1368</v>
      </c>
      <c r="L39" s="42">
        <v>3190.5</v>
      </c>
      <c r="M39" s="42">
        <v>3195</v>
      </c>
      <c r="N39" s="42">
        <v>517.5</v>
      </c>
      <c r="O39" s="42">
        <v>0</v>
      </c>
      <c r="P39" s="43">
        <f t="shared" si="6"/>
        <v>3832.83</v>
      </c>
      <c r="Q39" s="43">
        <f t="shared" si="7"/>
        <v>41167.17</v>
      </c>
      <c r="R39" s="11">
        <v>3190.5</v>
      </c>
      <c r="S39" s="11">
        <v>3195</v>
      </c>
    </row>
    <row r="40" spans="2:19" s="30" customFormat="1" x14ac:dyDescent="0.2">
      <c r="B40" s="2" t="s">
        <v>364</v>
      </c>
      <c r="C40" s="2" t="s">
        <v>27</v>
      </c>
      <c r="D40" s="2" t="s">
        <v>123</v>
      </c>
      <c r="E40" s="2" t="s">
        <v>18</v>
      </c>
      <c r="F40" s="2" t="s">
        <v>19</v>
      </c>
      <c r="G40" s="42">
        <v>25200</v>
      </c>
      <c r="H40" s="42">
        <v>0</v>
      </c>
      <c r="I40" s="42">
        <v>25</v>
      </c>
      <c r="J40" s="42">
        <v>723.24</v>
      </c>
      <c r="K40" s="42">
        <v>766.08</v>
      </c>
      <c r="L40" s="42">
        <v>1786.68</v>
      </c>
      <c r="M40" s="42">
        <v>1789.2</v>
      </c>
      <c r="N40" s="42">
        <v>289.8</v>
      </c>
      <c r="O40" s="43">
        <v>11659.46</v>
      </c>
      <c r="P40" s="43">
        <f t="shared" si="6"/>
        <v>13173.779999999999</v>
      </c>
      <c r="Q40" s="43">
        <f t="shared" si="7"/>
        <v>12026.220000000001</v>
      </c>
      <c r="R40" s="11">
        <v>1789.68</v>
      </c>
      <c r="S40" s="11">
        <v>1789.2</v>
      </c>
    </row>
    <row r="41" spans="2:19" s="30" customFormat="1" x14ac:dyDescent="0.2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12"/>
      <c r="S41" s="12"/>
    </row>
    <row r="42" spans="2:19" s="30" customFormat="1" x14ac:dyDescent="0.2">
      <c r="B42" s="2" t="s">
        <v>92</v>
      </c>
      <c r="C42" s="2" t="s">
        <v>93</v>
      </c>
      <c r="D42" s="34" t="s">
        <v>313</v>
      </c>
      <c r="E42" s="2" t="s">
        <v>18</v>
      </c>
      <c r="F42" s="2" t="s">
        <v>22</v>
      </c>
      <c r="G42" s="42">
        <v>62000</v>
      </c>
      <c r="H42" s="42">
        <v>3863.01</v>
      </c>
      <c r="I42" s="42">
        <v>25</v>
      </c>
      <c r="J42" s="42">
        <v>1779.4</v>
      </c>
      <c r="K42" s="42">
        <v>1884.8</v>
      </c>
      <c r="L42" s="42">
        <v>4395.8</v>
      </c>
      <c r="M42" s="42">
        <v>4402</v>
      </c>
      <c r="N42" s="42">
        <v>713</v>
      </c>
      <c r="O42" s="42">
        <v>100</v>
      </c>
      <c r="P42" s="43">
        <f t="shared" si="6"/>
        <v>7652.21</v>
      </c>
      <c r="Q42" s="43">
        <f t="shared" si="7"/>
        <v>54347.79</v>
      </c>
      <c r="R42" s="11">
        <v>4395.8</v>
      </c>
      <c r="S42" s="11">
        <v>4402</v>
      </c>
    </row>
    <row r="43" spans="2:19" s="30" customFormat="1" x14ac:dyDescent="0.2">
      <c r="B43" s="2" t="s">
        <v>365</v>
      </c>
      <c r="C43" s="2" t="s">
        <v>93</v>
      </c>
      <c r="D43" s="2" t="s">
        <v>34</v>
      </c>
      <c r="E43" s="2" t="s">
        <v>18</v>
      </c>
      <c r="F43" s="2" t="s">
        <v>19</v>
      </c>
      <c r="G43" s="42">
        <v>22050</v>
      </c>
      <c r="H43" s="42">
        <v>0</v>
      </c>
      <c r="I43" s="42">
        <v>25</v>
      </c>
      <c r="J43" s="42">
        <v>632.84</v>
      </c>
      <c r="K43" s="42">
        <v>670.32</v>
      </c>
      <c r="L43" s="42">
        <v>1563.35</v>
      </c>
      <c r="M43" s="42">
        <v>1565.55</v>
      </c>
      <c r="N43" s="42">
        <v>253.58</v>
      </c>
      <c r="O43" s="43">
        <v>10433.530000000001</v>
      </c>
      <c r="P43" s="43">
        <f>H43+I43+J43+K43+O43</f>
        <v>11761.69</v>
      </c>
      <c r="Q43" s="43">
        <f>G43-P43</f>
        <v>10288.31</v>
      </c>
      <c r="R43" s="11">
        <v>1563.35</v>
      </c>
      <c r="S43" s="11">
        <v>1565.55</v>
      </c>
    </row>
    <row r="44" spans="2:19" s="30" customFormat="1" x14ac:dyDescent="0.2">
      <c r="C44" s="4"/>
      <c r="D44" s="4"/>
      <c r="G44" s="40"/>
      <c r="H44" s="45"/>
      <c r="I44" s="45"/>
      <c r="J44" s="46"/>
      <c r="K44" s="46"/>
      <c r="L44" s="46"/>
      <c r="M44" s="46"/>
      <c r="N44" s="46"/>
      <c r="O44" s="46"/>
      <c r="P44" s="43"/>
      <c r="Q44" s="43"/>
      <c r="R44" s="12"/>
      <c r="S44" s="12"/>
    </row>
    <row r="45" spans="2:19" s="30" customFormat="1" x14ac:dyDescent="0.2">
      <c r="B45" s="2" t="s">
        <v>196</v>
      </c>
      <c r="C45" s="2" t="s">
        <v>36</v>
      </c>
      <c r="D45" s="2" t="s">
        <v>197</v>
      </c>
      <c r="E45" s="2" t="s">
        <v>18</v>
      </c>
      <c r="F45" s="2" t="s">
        <v>22</v>
      </c>
      <c r="G45" s="42">
        <v>90000</v>
      </c>
      <c r="H45" s="43">
        <v>8964.4599999999991</v>
      </c>
      <c r="I45" s="42">
        <v>25</v>
      </c>
      <c r="J45" s="42">
        <v>2583</v>
      </c>
      <c r="K45" s="42">
        <v>2736</v>
      </c>
      <c r="L45" s="42">
        <v>6381</v>
      </c>
      <c r="M45" s="42">
        <v>6390</v>
      </c>
      <c r="N45" s="42">
        <v>860.29</v>
      </c>
      <c r="O45" s="43">
        <v>14422.9</v>
      </c>
      <c r="P45" s="43">
        <f t="shared" ref="P45:P53" si="8">H45+I45+J45+K45+O45</f>
        <v>28731.360000000001</v>
      </c>
      <c r="Q45" s="43">
        <f t="shared" ref="Q45:Q53" si="9">G45-P45</f>
        <v>61268.639999999999</v>
      </c>
      <c r="R45" s="11">
        <v>6381</v>
      </c>
      <c r="S45" s="11">
        <v>6390</v>
      </c>
    </row>
    <row r="46" spans="2:19" s="30" customFormat="1" x14ac:dyDescent="0.2">
      <c r="B46" s="7" t="s">
        <v>435</v>
      </c>
      <c r="C46" s="2" t="s">
        <v>36</v>
      </c>
      <c r="D46" s="2" t="s">
        <v>34</v>
      </c>
      <c r="E46" s="2" t="s">
        <v>18</v>
      </c>
      <c r="F46" s="2" t="s">
        <v>19</v>
      </c>
      <c r="G46" s="42">
        <v>38000</v>
      </c>
      <c r="H46" s="42">
        <v>0</v>
      </c>
      <c r="I46" s="42">
        <v>25</v>
      </c>
      <c r="J46" s="42">
        <v>1090.5999999999999</v>
      </c>
      <c r="K46" s="42">
        <v>1155.2</v>
      </c>
      <c r="L46" s="42">
        <v>2694.2</v>
      </c>
      <c r="M46" s="42">
        <v>2698</v>
      </c>
      <c r="N46" s="42">
        <v>437</v>
      </c>
      <c r="O46" s="43">
        <v>11081.91</v>
      </c>
      <c r="P46" s="43">
        <f t="shared" si="8"/>
        <v>13352.71</v>
      </c>
      <c r="Q46" s="43">
        <f t="shared" si="9"/>
        <v>24647.29</v>
      </c>
      <c r="R46" s="11">
        <v>2694.2</v>
      </c>
      <c r="S46" s="11">
        <v>2698</v>
      </c>
    </row>
    <row r="47" spans="2:19" s="30" customFormat="1" x14ac:dyDescent="0.2">
      <c r="B47" s="7" t="s">
        <v>81</v>
      </c>
      <c r="C47" s="2" t="s">
        <v>36</v>
      </c>
      <c r="D47" s="2" t="s">
        <v>82</v>
      </c>
      <c r="E47" s="2" t="s">
        <v>18</v>
      </c>
      <c r="F47" s="2" t="s">
        <v>19</v>
      </c>
      <c r="G47" s="42">
        <v>40000</v>
      </c>
      <c r="H47" s="43">
        <v>206.03</v>
      </c>
      <c r="I47" s="42">
        <v>25</v>
      </c>
      <c r="J47" s="42">
        <v>1148</v>
      </c>
      <c r="K47" s="42">
        <v>1216</v>
      </c>
      <c r="L47" s="42">
        <v>2836</v>
      </c>
      <c r="M47" s="42">
        <v>2840</v>
      </c>
      <c r="N47" s="42">
        <v>460</v>
      </c>
      <c r="O47" s="43">
        <v>13977.45</v>
      </c>
      <c r="P47" s="43">
        <f t="shared" si="8"/>
        <v>16572.48</v>
      </c>
      <c r="Q47" s="43">
        <f t="shared" si="9"/>
        <v>23427.52</v>
      </c>
      <c r="R47" s="11">
        <v>2836</v>
      </c>
      <c r="S47" s="11">
        <v>2840</v>
      </c>
    </row>
    <row r="48" spans="2:19" s="30" customFormat="1" x14ac:dyDescent="0.2">
      <c r="B48" s="2" t="s">
        <v>172</v>
      </c>
      <c r="C48" s="2" t="s">
        <v>36</v>
      </c>
      <c r="D48" s="2" t="s">
        <v>173</v>
      </c>
      <c r="E48" s="2" t="s">
        <v>18</v>
      </c>
      <c r="F48" s="2" t="s">
        <v>22</v>
      </c>
      <c r="G48" s="42">
        <v>22278.77</v>
      </c>
      <c r="H48" s="42">
        <v>0</v>
      </c>
      <c r="I48" s="42">
        <v>25</v>
      </c>
      <c r="J48" s="42">
        <v>639.4</v>
      </c>
      <c r="K48" s="42">
        <v>677.27</v>
      </c>
      <c r="L48" s="42">
        <v>1579.56</v>
      </c>
      <c r="M48" s="42">
        <v>1581.79</v>
      </c>
      <c r="N48" s="42">
        <v>256.20999999999998</v>
      </c>
      <c r="O48" s="42">
        <v>8598.6200000000008</v>
      </c>
      <c r="P48" s="43">
        <f t="shared" si="8"/>
        <v>9940.2900000000009</v>
      </c>
      <c r="Q48" s="43">
        <f t="shared" si="9"/>
        <v>12338.48</v>
      </c>
      <c r="R48" s="11">
        <v>1579.56</v>
      </c>
      <c r="S48" s="11">
        <v>1581.79</v>
      </c>
    </row>
    <row r="49" spans="1:1897" s="30" customFormat="1" x14ac:dyDescent="0.2">
      <c r="B49" s="7" t="s">
        <v>368</v>
      </c>
      <c r="C49" s="2" t="s">
        <v>36</v>
      </c>
      <c r="D49" s="2" t="s">
        <v>59</v>
      </c>
      <c r="E49" s="2" t="s">
        <v>18</v>
      </c>
      <c r="F49" s="2" t="s">
        <v>22</v>
      </c>
      <c r="G49" s="42">
        <v>25000</v>
      </c>
      <c r="H49" s="42">
        <v>0</v>
      </c>
      <c r="I49" s="42">
        <v>25</v>
      </c>
      <c r="J49" s="42">
        <v>717.5</v>
      </c>
      <c r="K49" s="42">
        <v>760</v>
      </c>
      <c r="L49" s="42">
        <v>1772.5</v>
      </c>
      <c r="M49" s="42">
        <v>1775</v>
      </c>
      <c r="N49" s="42">
        <v>287.5</v>
      </c>
      <c r="O49" s="42">
        <v>10513.14</v>
      </c>
      <c r="P49" s="43">
        <f t="shared" si="8"/>
        <v>12015.64</v>
      </c>
      <c r="Q49" s="43">
        <f t="shared" si="9"/>
        <v>12984.36</v>
      </c>
      <c r="R49" s="11">
        <v>1772.5</v>
      </c>
      <c r="S49" s="11">
        <v>1775</v>
      </c>
    </row>
    <row r="50" spans="1:1897" s="30" customFormat="1" x14ac:dyDescent="0.2">
      <c r="B50" s="2" t="s">
        <v>369</v>
      </c>
      <c r="C50" s="2" t="s">
        <v>36</v>
      </c>
      <c r="D50" s="2" t="s">
        <v>240</v>
      </c>
      <c r="E50" s="2" t="s">
        <v>18</v>
      </c>
      <c r="F50" s="2" t="s">
        <v>22</v>
      </c>
      <c r="G50" s="42">
        <v>30000</v>
      </c>
      <c r="H50" s="42">
        <v>0</v>
      </c>
      <c r="I50" s="42">
        <v>25</v>
      </c>
      <c r="J50" s="42">
        <v>861</v>
      </c>
      <c r="K50" s="42">
        <v>912</v>
      </c>
      <c r="L50" s="42">
        <v>2127</v>
      </c>
      <c r="M50" s="42">
        <v>2130</v>
      </c>
      <c r="N50" s="42">
        <v>345</v>
      </c>
      <c r="O50" s="43">
        <v>7884</v>
      </c>
      <c r="P50" s="43">
        <f t="shared" si="8"/>
        <v>9682</v>
      </c>
      <c r="Q50" s="43">
        <f t="shared" si="9"/>
        <v>20318</v>
      </c>
      <c r="R50" s="11">
        <v>2127</v>
      </c>
      <c r="S50" s="11">
        <v>2130</v>
      </c>
    </row>
    <row r="51" spans="1:1897" s="30" customFormat="1" x14ac:dyDescent="0.2">
      <c r="B51" s="2" t="s">
        <v>370</v>
      </c>
      <c r="C51" s="2" t="s">
        <v>36</v>
      </c>
      <c r="D51" s="2" t="s">
        <v>34</v>
      </c>
      <c r="E51" s="2" t="s">
        <v>18</v>
      </c>
      <c r="F51" s="2" t="s">
        <v>19</v>
      </c>
      <c r="G51" s="42">
        <v>30000</v>
      </c>
      <c r="H51" s="42">
        <v>0</v>
      </c>
      <c r="I51" s="42">
        <v>25</v>
      </c>
      <c r="J51" s="42">
        <v>861</v>
      </c>
      <c r="K51" s="42">
        <v>912</v>
      </c>
      <c r="L51" s="42">
        <v>2127</v>
      </c>
      <c r="M51" s="42">
        <v>2130</v>
      </c>
      <c r="N51" s="42">
        <v>345</v>
      </c>
      <c r="O51" s="42">
        <v>12723.65</v>
      </c>
      <c r="P51" s="43">
        <f t="shared" si="8"/>
        <v>14521.65</v>
      </c>
      <c r="Q51" s="43">
        <f t="shared" si="9"/>
        <v>15478.35</v>
      </c>
      <c r="R51" s="11">
        <v>1861.13</v>
      </c>
      <c r="S51" s="11">
        <v>1863.75</v>
      </c>
    </row>
    <row r="52" spans="1:1897" s="30" customFormat="1" x14ac:dyDescent="0.2">
      <c r="B52" s="7" t="s">
        <v>371</v>
      </c>
      <c r="C52" s="2" t="s">
        <v>36</v>
      </c>
      <c r="D52" s="2" t="s">
        <v>37</v>
      </c>
      <c r="E52" s="2" t="s">
        <v>18</v>
      </c>
      <c r="F52" s="2" t="s">
        <v>22</v>
      </c>
      <c r="G52" s="42">
        <v>18700</v>
      </c>
      <c r="H52" s="42">
        <v>0</v>
      </c>
      <c r="I52" s="42">
        <v>25</v>
      </c>
      <c r="J52" s="42">
        <v>536.69000000000005</v>
      </c>
      <c r="K52" s="42">
        <v>568.48</v>
      </c>
      <c r="L52" s="42">
        <v>1325.83</v>
      </c>
      <c r="M52" s="42">
        <v>1327.7</v>
      </c>
      <c r="N52" s="42">
        <v>215.05</v>
      </c>
      <c r="O52" s="42">
        <v>3268.68</v>
      </c>
      <c r="P52" s="43">
        <f t="shared" si="8"/>
        <v>4398.8500000000004</v>
      </c>
      <c r="Q52" s="43">
        <f t="shared" si="9"/>
        <v>14301.15</v>
      </c>
      <c r="R52" s="11">
        <v>1325.83</v>
      </c>
      <c r="S52" s="11">
        <v>1327.7</v>
      </c>
    </row>
    <row r="53" spans="1:1897" s="30" customFormat="1" ht="11.25" customHeight="1" x14ac:dyDescent="0.2">
      <c r="B53" s="2" t="s">
        <v>242</v>
      </c>
      <c r="C53" s="2" t="s">
        <v>36</v>
      </c>
      <c r="D53" s="2" t="s">
        <v>58</v>
      </c>
      <c r="E53" s="2" t="s">
        <v>18</v>
      </c>
      <c r="F53" s="2" t="s">
        <v>19</v>
      </c>
      <c r="G53" s="42">
        <v>25000</v>
      </c>
      <c r="H53" s="42">
        <v>0</v>
      </c>
      <c r="I53" s="42">
        <v>25</v>
      </c>
      <c r="J53" s="42">
        <v>717.5</v>
      </c>
      <c r="K53" s="42">
        <v>760</v>
      </c>
      <c r="L53" s="42">
        <v>1772.5</v>
      </c>
      <c r="M53" s="42">
        <v>1775</v>
      </c>
      <c r="N53" s="42">
        <v>287.59884</v>
      </c>
      <c r="O53" s="43">
        <v>9486.2000000000007</v>
      </c>
      <c r="P53" s="43">
        <f t="shared" si="8"/>
        <v>10988.7</v>
      </c>
      <c r="Q53" s="43">
        <f t="shared" si="9"/>
        <v>14011.3</v>
      </c>
      <c r="R53" s="11">
        <v>1772.5</v>
      </c>
      <c r="S53" s="11">
        <v>1775</v>
      </c>
    </row>
    <row r="54" spans="1:1897" s="30" customFormat="1" x14ac:dyDescent="0.2">
      <c r="B54" s="2" t="s">
        <v>178</v>
      </c>
      <c r="C54" s="2" t="s">
        <v>179</v>
      </c>
      <c r="D54" s="2" t="s">
        <v>550</v>
      </c>
      <c r="E54" s="2" t="s">
        <v>18</v>
      </c>
      <c r="F54" s="2" t="s">
        <v>19</v>
      </c>
      <c r="G54" s="42">
        <v>45000</v>
      </c>
      <c r="H54" s="42">
        <v>1148.33</v>
      </c>
      <c r="I54" s="42">
        <v>25</v>
      </c>
      <c r="J54" s="42">
        <v>1291.5</v>
      </c>
      <c r="K54" s="42">
        <v>1368</v>
      </c>
      <c r="L54" s="42">
        <v>3190.5</v>
      </c>
      <c r="M54" s="42">
        <v>3195</v>
      </c>
      <c r="N54" s="42">
        <v>517.5</v>
      </c>
      <c r="O54" s="42">
        <v>10400</v>
      </c>
      <c r="P54" s="43">
        <f>H54+I54+J54+K54+O54</f>
        <v>14232.83</v>
      </c>
      <c r="Q54" s="43">
        <f>G54-P54</f>
        <v>30767.17</v>
      </c>
      <c r="R54" s="11">
        <v>3190.5</v>
      </c>
      <c r="S54" s="11">
        <v>3195</v>
      </c>
    </row>
    <row r="55" spans="1:1897" s="30" customFormat="1" x14ac:dyDescent="0.2">
      <c r="B55" s="4"/>
      <c r="C55" s="4"/>
      <c r="D55" s="4"/>
      <c r="E55" s="4"/>
      <c r="F55" s="4"/>
      <c r="G55" s="44"/>
      <c r="H55" s="45"/>
      <c r="I55" s="45"/>
      <c r="J55" s="45"/>
      <c r="K55" s="45"/>
      <c r="L55" s="45"/>
      <c r="M55" s="45"/>
      <c r="N55" s="45"/>
      <c r="O55" s="46"/>
      <c r="P55" s="43"/>
      <c r="Q55" s="43"/>
      <c r="R55" s="13"/>
      <c r="S55" s="13"/>
    </row>
    <row r="56" spans="1:1897" s="30" customFormat="1" x14ac:dyDescent="0.2">
      <c r="B56" s="7" t="s">
        <v>49</v>
      </c>
      <c r="C56" s="2" t="s">
        <v>50</v>
      </c>
      <c r="D56" s="2" t="s">
        <v>51</v>
      </c>
      <c r="E56" s="2" t="s">
        <v>18</v>
      </c>
      <c r="F56" s="2" t="s">
        <v>19</v>
      </c>
      <c r="G56" s="42">
        <v>45000</v>
      </c>
      <c r="H56" s="42">
        <v>675.09</v>
      </c>
      <c r="I56" s="42">
        <v>25</v>
      </c>
      <c r="J56" s="42">
        <v>1291.5</v>
      </c>
      <c r="K56" s="42">
        <v>1368</v>
      </c>
      <c r="L56" s="42">
        <v>3190.5</v>
      </c>
      <c r="M56" s="42">
        <v>3195</v>
      </c>
      <c r="N56" s="42">
        <v>517.5</v>
      </c>
      <c r="O56" s="42">
        <v>3254.9</v>
      </c>
      <c r="P56" s="43">
        <f t="shared" ref="P56:P63" si="10">H56+I56+J56+K56+O56</f>
        <v>6614.49</v>
      </c>
      <c r="Q56" s="43">
        <f t="shared" ref="Q56:Q64" si="11">G56-P56</f>
        <v>38385.51</v>
      </c>
      <c r="R56" s="11">
        <v>3190.5</v>
      </c>
      <c r="S56" s="11">
        <v>3195</v>
      </c>
    </row>
    <row r="57" spans="1:1897" s="30" customFormat="1" x14ac:dyDescent="0.2">
      <c r="B57" s="2" t="s">
        <v>372</v>
      </c>
      <c r="C57" s="2" t="s">
        <v>50</v>
      </c>
      <c r="D57" s="2" t="s">
        <v>537</v>
      </c>
      <c r="E57" s="2" t="s">
        <v>18</v>
      </c>
      <c r="F57" s="2" t="s">
        <v>22</v>
      </c>
      <c r="G57" s="42">
        <v>34000</v>
      </c>
      <c r="H57" s="42">
        <v>0</v>
      </c>
      <c r="I57" s="42">
        <v>25</v>
      </c>
      <c r="J57" s="42">
        <v>975.8</v>
      </c>
      <c r="K57" s="42">
        <v>1033.5999999999999</v>
      </c>
      <c r="L57" s="42">
        <v>2410.6</v>
      </c>
      <c r="M57" s="42">
        <v>2414</v>
      </c>
      <c r="N57" s="42">
        <v>391</v>
      </c>
      <c r="O57" s="42">
        <v>100</v>
      </c>
      <c r="P57" s="43">
        <f t="shared" si="10"/>
        <v>2134.3999999999996</v>
      </c>
      <c r="Q57" s="43">
        <f t="shared" si="11"/>
        <v>31865.599999999999</v>
      </c>
      <c r="R57" s="11">
        <v>2410.6</v>
      </c>
      <c r="S57" s="11">
        <v>2414</v>
      </c>
    </row>
    <row r="58" spans="1:1897" s="30" customFormat="1" ht="13.5" customHeight="1" x14ac:dyDescent="0.2">
      <c r="B58" s="7" t="s">
        <v>70</v>
      </c>
      <c r="C58" s="2" t="s">
        <v>50</v>
      </c>
      <c r="D58" s="2" t="s">
        <v>71</v>
      </c>
      <c r="E58" s="2" t="s">
        <v>18</v>
      </c>
      <c r="F58" s="2" t="s">
        <v>19</v>
      </c>
      <c r="G58" s="42">
        <v>32000</v>
      </c>
      <c r="H58" s="42">
        <v>0</v>
      </c>
      <c r="I58" s="42">
        <v>25</v>
      </c>
      <c r="J58" s="42">
        <v>918.4</v>
      </c>
      <c r="K58" s="42">
        <v>972.8</v>
      </c>
      <c r="L58" s="42">
        <v>2268.8000000000002</v>
      </c>
      <c r="M58" s="42">
        <v>2272</v>
      </c>
      <c r="N58" s="42">
        <v>368</v>
      </c>
      <c r="O58" s="42">
        <v>100</v>
      </c>
      <c r="P58" s="43">
        <f t="shared" si="10"/>
        <v>2016.1999999999998</v>
      </c>
      <c r="Q58" s="43">
        <f t="shared" si="11"/>
        <v>29983.8</v>
      </c>
      <c r="R58" s="11">
        <v>2268.8000000000002</v>
      </c>
      <c r="S58" s="11">
        <v>2272</v>
      </c>
    </row>
    <row r="59" spans="1:1897" s="30" customFormat="1" ht="13.5" customHeight="1" x14ac:dyDescent="0.2">
      <c r="A59" s="16"/>
      <c r="B59" s="33" t="s">
        <v>373</v>
      </c>
      <c r="C59" s="33" t="s">
        <v>50</v>
      </c>
      <c r="D59" s="33" t="s">
        <v>58</v>
      </c>
      <c r="E59" s="33" t="s">
        <v>18</v>
      </c>
      <c r="F59" s="33" t="s">
        <v>19</v>
      </c>
      <c r="G59" s="47">
        <v>17914.900000000001</v>
      </c>
      <c r="H59" s="47">
        <v>0</v>
      </c>
      <c r="I59" s="47">
        <v>25</v>
      </c>
      <c r="J59" s="47">
        <v>514.16</v>
      </c>
      <c r="K59" s="47">
        <v>544.61</v>
      </c>
      <c r="L59" s="47">
        <v>1270.17</v>
      </c>
      <c r="M59" s="47">
        <v>1271.96</v>
      </c>
      <c r="N59" s="47">
        <v>206.02</v>
      </c>
      <c r="O59" s="47">
        <v>500</v>
      </c>
      <c r="P59" s="43">
        <f t="shared" si="10"/>
        <v>1583.77</v>
      </c>
      <c r="Q59" s="43">
        <f t="shared" si="11"/>
        <v>16331.130000000001</v>
      </c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6"/>
      <c r="NI59" s="16"/>
      <c r="NJ59" s="16"/>
      <c r="NK59" s="16"/>
      <c r="NL59" s="16"/>
      <c r="NM59" s="16"/>
      <c r="NN59" s="16"/>
      <c r="NO59" s="16"/>
      <c r="NP59" s="16"/>
      <c r="NQ59" s="16"/>
      <c r="NR59" s="16"/>
      <c r="NS59" s="16"/>
      <c r="NT59" s="16"/>
      <c r="NU59" s="16"/>
      <c r="NV59" s="16"/>
      <c r="NW59" s="16"/>
      <c r="NX59" s="16"/>
      <c r="NY59" s="16"/>
      <c r="NZ59" s="16"/>
      <c r="OA59" s="16"/>
      <c r="OB59" s="16"/>
      <c r="OC59" s="16"/>
      <c r="OD59" s="16"/>
      <c r="OE59" s="16"/>
      <c r="OF59" s="16"/>
      <c r="OG59" s="16"/>
      <c r="OH59" s="16"/>
      <c r="OI59" s="16"/>
      <c r="OJ59" s="16"/>
      <c r="OK59" s="16"/>
      <c r="OL59" s="16"/>
      <c r="OM59" s="16"/>
      <c r="ON59" s="16"/>
      <c r="OO59" s="16"/>
      <c r="OP59" s="16"/>
      <c r="OQ59" s="16"/>
      <c r="OR59" s="16"/>
      <c r="OS59" s="16"/>
      <c r="OT59" s="16"/>
      <c r="OU59" s="16"/>
      <c r="OV59" s="16"/>
      <c r="OW59" s="16"/>
      <c r="OX59" s="16"/>
      <c r="OY59" s="16"/>
      <c r="OZ59" s="16"/>
      <c r="PA59" s="16"/>
      <c r="PB59" s="16"/>
      <c r="PC59" s="16"/>
      <c r="PD59" s="16"/>
      <c r="PE59" s="16"/>
      <c r="PF59" s="16"/>
      <c r="PG59" s="16"/>
      <c r="PH59" s="16"/>
      <c r="PI59" s="16"/>
      <c r="PJ59" s="16"/>
      <c r="PK59" s="16"/>
      <c r="PL59" s="16"/>
      <c r="PM59" s="16"/>
      <c r="PN59" s="16"/>
      <c r="PO59" s="16"/>
      <c r="PP59" s="16"/>
      <c r="PQ59" s="16"/>
      <c r="PR59" s="16"/>
      <c r="PS59" s="16"/>
      <c r="PT59" s="16"/>
      <c r="PU59" s="16"/>
      <c r="PV59" s="16"/>
      <c r="PW59" s="16"/>
      <c r="PX59" s="16"/>
      <c r="PY59" s="16"/>
      <c r="PZ59" s="16"/>
      <c r="QA59" s="16"/>
      <c r="QB59" s="16"/>
      <c r="QC59" s="16"/>
      <c r="QD59" s="16"/>
      <c r="QE59" s="16"/>
      <c r="QF59" s="16"/>
      <c r="QG59" s="16"/>
      <c r="QH59" s="16"/>
      <c r="QI59" s="16"/>
      <c r="QJ59" s="16"/>
      <c r="QK59" s="16"/>
      <c r="QL59" s="16"/>
      <c r="QM59" s="16"/>
      <c r="QN59" s="16"/>
      <c r="QO59" s="16"/>
      <c r="QP59" s="16"/>
      <c r="QQ59" s="16"/>
      <c r="QR59" s="16"/>
      <c r="QS59" s="16"/>
      <c r="QT59" s="16"/>
      <c r="QU59" s="16"/>
      <c r="QV59" s="16"/>
      <c r="QW59" s="16"/>
      <c r="QX59" s="16"/>
      <c r="QY59" s="16"/>
      <c r="QZ59" s="16"/>
      <c r="RA59" s="16"/>
      <c r="RB59" s="16"/>
      <c r="RC59" s="16"/>
      <c r="RD59" s="16"/>
      <c r="RE59" s="16"/>
      <c r="RF59" s="16"/>
      <c r="RG59" s="16"/>
      <c r="RH59" s="16"/>
      <c r="RI59" s="16"/>
      <c r="RJ59" s="16"/>
      <c r="RK59" s="16"/>
      <c r="RL59" s="16"/>
      <c r="RM59" s="16"/>
      <c r="RN59" s="16"/>
      <c r="RO59" s="16"/>
      <c r="RP59" s="16"/>
      <c r="RQ59" s="16"/>
      <c r="RR59" s="16"/>
      <c r="RS59" s="16"/>
      <c r="RT59" s="16"/>
      <c r="RU59" s="16"/>
      <c r="RV59" s="16"/>
      <c r="RW59" s="16"/>
      <c r="RX59" s="16"/>
      <c r="RY59" s="16"/>
      <c r="RZ59" s="16"/>
      <c r="SA59" s="16"/>
      <c r="SB59" s="16"/>
      <c r="SC59" s="16"/>
      <c r="SD59" s="16"/>
      <c r="SE59" s="16"/>
      <c r="SF59" s="16"/>
      <c r="SG59" s="16"/>
      <c r="SH59" s="16"/>
      <c r="SI59" s="16"/>
      <c r="SJ59" s="16"/>
      <c r="SK59" s="16"/>
      <c r="SL59" s="16"/>
      <c r="SM59" s="16"/>
      <c r="SN59" s="16"/>
      <c r="SO59" s="16"/>
      <c r="SP59" s="16"/>
      <c r="SQ59" s="16"/>
      <c r="SR59" s="16"/>
      <c r="SS59" s="16"/>
      <c r="ST59" s="16"/>
      <c r="SU59" s="16"/>
      <c r="SV59" s="16"/>
      <c r="SW59" s="16"/>
      <c r="SX59" s="16"/>
      <c r="SY59" s="16"/>
      <c r="SZ59" s="16"/>
      <c r="TA59" s="16"/>
      <c r="TB59" s="16"/>
      <c r="TC59" s="16"/>
      <c r="TD59" s="16"/>
      <c r="TE59" s="16"/>
      <c r="TF59" s="16"/>
      <c r="TG59" s="16"/>
      <c r="TH59" s="16"/>
      <c r="TI59" s="16"/>
      <c r="TJ59" s="16"/>
      <c r="TK59" s="16"/>
      <c r="TL59" s="16"/>
      <c r="TM59" s="16"/>
      <c r="TN59" s="16"/>
      <c r="TO59" s="16"/>
      <c r="TP59" s="16"/>
      <c r="TQ59" s="16"/>
      <c r="TR59" s="16"/>
      <c r="TS59" s="16"/>
      <c r="TT59" s="16"/>
      <c r="TU59" s="16"/>
      <c r="TV59" s="16"/>
      <c r="TW59" s="16"/>
      <c r="TX59" s="16"/>
      <c r="TY59" s="16"/>
      <c r="TZ59" s="16"/>
      <c r="UA59" s="16"/>
      <c r="UB59" s="16"/>
      <c r="UC59" s="16"/>
      <c r="UD59" s="16"/>
      <c r="UE59" s="16"/>
      <c r="UF59" s="16"/>
      <c r="UG59" s="16"/>
      <c r="UH59" s="16"/>
      <c r="UI59" s="16"/>
      <c r="UJ59" s="16"/>
      <c r="UK59" s="16"/>
      <c r="UL59" s="16"/>
      <c r="UM59" s="16"/>
      <c r="UN59" s="16"/>
      <c r="UO59" s="16"/>
      <c r="UP59" s="16"/>
      <c r="UQ59" s="16"/>
      <c r="UR59" s="16"/>
      <c r="US59" s="16"/>
      <c r="UT59" s="16"/>
      <c r="UU59" s="16"/>
      <c r="UV59" s="16"/>
      <c r="UW59" s="16"/>
      <c r="UX59" s="16"/>
      <c r="UY59" s="16"/>
      <c r="UZ59" s="16"/>
      <c r="VA59" s="16"/>
      <c r="VB59" s="16"/>
      <c r="VC59" s="16"/>
      <c r="VD59" s="16"/>
      <c r="VE59" s="16"/>
      <c r="VF59" s="16"/>
      <c r="VG59" s="16"/>
      <c r="VH59" s="16"/>
      <c r="VI59" s="16"/>
      <c r="VJ59" s="16"/>
      <c r="VK59" s="16"/>
      <c r="VL59" s="16"/>
      <c r="VM59" s="16"/>
      <c r="VN59" s="16"/>
      <c r="VO59" s="16"/>
      <c r="VP59" s="16"/>
      <c r="VQ59" s="16"/>
      <c r="VR59" s="16"/>
      <c r="VS59" s="16"/>
      <c r="VT59" s="16"/>
      <c r="VU59" s="16"/>
      <c r="VV59" s="16"/>
      <c r="VW59" s="16"/>
      <c r="VX59" s="16"/>
      <c r="VY59" s="16"/>
      <c r="VZ59" s="16"/>
      <c r="WA59" s="16"/>
      <c r="WB59" s="16"/>
      <c r="WC59" s="16"/>
      <c r="WD59" s="16"/>
      <c r="WE59" s="16"/>
      <c r="WF59" s="16"/>
      <c r="WG59" s="16"/>
      <c r="WH59" s="16"/>
      <c r="WI59" s="16"/>
      <c r="WJ59" s="16"/>
      <c r="WK59" s="16"/>
      <c r="WL59" s="16"/>
      <c r="WM59" s="16"/>
      <c r="WN59" s="16"/>
      <c r="WO59" s="16"/>
      <c r="WP59" s="16"/>
      <c r="WQ59" s="16"/>
      <c r="WR59" s="16"/>
      <c r="WS59" s="16"/>
      <c r="WT59" s="16"/>
      <c r="WU59" s="16"/>
      <c r="WV59" s="16"/>
      <c r="WW59" s="16"/>
      <c r="WX59" s="16"/>
      <c r="WY59" s="16"/>
      <c r="WZ59" s="16"/>
      <c r="XA59" s="16"/>
      <c r="XB59" s="16"/>
      <c r="XC59" s="16"/>
      <c r="XD59" s="16"/>
      <c r="XE59" s="16"/>
      <c r="XF59" s="16"/>
      <c r="XG59" s="16"/>
      <c r="XH59" s="16"/>
      <c r="XI59" s="16"/>
      <c r="XJ59" s="16"/>
      <c r="XK59" s="16"/>
      <c r="XL59" s="16"/>
      <c r="XM59" s="16"/>
      <c r="XN59" s="16"/>
      <c r="XO59" s="16"/>
      <c r="XP59" s="16"/>
      <c r="XQ59" s="16"/>
      <c r="XR59" s="16"/>
      <c r="XS59" s="16"/>
      <c r="XT59" s="16"/>
      <c r="XU59" s="16"/>
      <c r="XV59" s="16"/>
      <c r="XW59" s="16"/>
      <c r="XX59" s="16"/>
      <c r="XY59" s="16"/>
      <c r="XZ59" s="16"/>
      <c r="YA59" s="16"/>
      <c r="YB59" s="16"/>
      <c r="YC59" s="16"/>
      <c r="YD59" s="16"/>
      <c r="YE59" s="16"/>
      <c r="YF59" s="16"/>
      <c r="YG59" s="16"/>
      <c r="YH59" s="16"/>
      <c r="YI59" s="16"/>
      <c r="YJ59" s="16"/>
      <c r="YK59" s="16"/>
      <c r="YL59" s="16"/>
      <c r="YM59" s="16"/>
      <c r="YN59" s="16"/>
      <c r="YO59" s="16"/>
      <c r="YP59" s="16"/>
      <c r="YQ59" s="16"/>
      <c r="YR59" s="16"/>
      <c r="YS59" s="16"/>
      <c r="YT59" s="16"/>
      <c r="YU59" s="16"/>
      <c r="YV59" s="16"/>
      <c r="YW59" s="16"/>
      <c r="YX59" s="16"/>
      <c r="YY59" s="16"/>
      <c r="YZ59" s="16"/>
      <c r="ZA59" s="16"/>
      <c r="ZB59" s="16"/>
      <c r="ZC59" s="16"/>
      <c r="ZD59" s="16"/>
      <c r="ZE59" s="16"/>
      <c r="ZF59" s="16"/>
      <c r="ZG59" s="16"/>
      <c r="ZH59" s="16"/>
      <c r="ZI59" s="16"/>
      <c r="ZJ59" s="16"/>
      <c r="ZK59" s="16"/>
      <c r="ZL59" s="16"/>
      <c r="ZM59" s="16"/>
      <c r="ZN59" s="16"/>
      <c r="ZO59" s="16"/>
      <c r="ZP59" s="16"/>
      <c r="ZQ59" s="16"/>
      <c r="ZR59" s="16"/>
      <c r="ZS59" s="16"/>
      <c r="ZT59" s="16"/>
      <c r="ZU59" s="16"/>
      <c r="ZV59" s="16"/>
      <c r="ZW59" s="16"/>
      <c r="ZX59" s="16"/>
      <c r="ZY59" s="16"/>
      <c r="ZZ59" s="16"/>
      <c r="AAA59" s="16"/>
      <c r="AAB59" s="16"/>
      <c r="AAC59" s="16"/>
      <c r="AAD59" s="16"/>
      <c r="AAE59" s="16"/>
      <c r="AAF59" s="16"/>
      <c r="AAG59" s="16"/>
      <c r="AAH59" s="16"/>
      <c r="AAI59" s="16"/>
      <c r="AAJ59" s="16"/>
      <c r="AAK59" s="16"/>
      <c r="AAL59" s="16"/>
      <c r="AAM59" s="16"/>
      <c r="AAN59" s="16"/>
      <c r="AAO59" s="16"/>
      <c r="AAP59" s="16"/>
      <c r="AAQ59" s="16"/>
      <c r="AAR59" s="16"/>
      <c r="AAS59" s="16"/>
      <c r="AAT59" s="16"/>
      <c r="AAU59" s="16"/>
      <c r="AAV59" s="16"/>
      <c r="AAW59" s="16"/>
      <c r="AAX59" s="16"/>
      <c r="AAY59" s="16"/>
      <c r="AAZ59" s="16"/>
      <c r="ABA59" s="16"/>
      <c r="ABB59" s="16"/>
      <c r="ABC59" s="16"/>
      <c r="ABD59" s="16"/>
      <c r="ABE59" s="16"/>
      <c r="ABF59" s="16"/>
      <c r="ABG59" s="16"/>
      <c r="ABH59" s="16"/>
      <c r="ABI59" s="16"/>
      <c r="ABJ59" s="16"/>
      <c r="ABK59" s="16"/>
      <c r="ABL59" s="16"/>
      <c r="ABM59" s="16"/>
      <c r="ABN59" s="16"/>
      <c r="ABO59" s="16"/>
      <c r="ABP59" s="16"/>
      <c r="ABQ59" s="16"/>
      <c r="ABR59" s="16"/>
      <c r="ABS59" s="16"/>
      <c r="ABT59" s="16"/>
      <c r="ABU59" s="16"/>
      <c r="ABV59" s="16"/>
      <c r="ABW59" s="16"/>
      <c r="ABX59" s="16"/>
      <c r="ABY59" s="16"/>
      <c r="ABZ59" s="16"/>
      <c r="ACA59" s="16"/>
      <c r="ACB59" s="16"/>
      <c r="ACC59" s="16"/>
      <c r="ACD59" s="16"/>
      <c r="ACE59" s="16"/>
      <c r="ACF59" s="16"/>
      <c r="ACG59" s="16"/>
      <c r="ACH59" s="16"/>
      <c r="ACI59" s="16"/>
      <c r="ACJ59" s="16"/>
      <c r="ACK59" s="16"/>
      <c r="ACL59" s="16"/>
      <c r="ACM59" s="16"/>
      <c r="ACN59" s="16"/>
      <c r="ACO59" s="16"/>
      <c r="ACP59" s="16"/>
      <c r="ACQ59" s="16"/>
      <c r="ACR59" s="16"/>
      <c r="ACS59" s="16"/>
      <c r="ACT59" s="16"/>
      <c r="ACU59" s="16"/>
      <c r="ACV59" s="16"/>
      <c r="ACW59" s="16"/>
      <c r="ACX59" s="16"/>
      <c r="ACY59" s="16"/>
      <c r="ACZ59" s="16"/>
      <c r="ADA59" s="16"/>
      <c r="ADB59" s="16"/>
      <c r="ADC59" s="16"/>
      <c r="ADD59" s="16"/>
      <c r="ADE59" s="16"/>
      <c r="ADF59" s="16"/>
      <c r="ADG59" s="16"/>
      <c r="ADH59" s="16"/>
      <c r="ADI59" s="16"/>
      <c r="ADJ59" s="16"/>
      <c r="ADK59" s="16"/>
      <c r="ADL59" s="16"/>
      <c r="ADM59" s="16"/>
      <c r="ADN59" s="16"/>
      <c r="ADO59" s="16"/>
      <c r="ADP59" s="16"/>
      <c r="ADQ59" s="16"/>
      <c r="ADR59" s="16"/>
      <c r="ADS59" s="16"/>
      <c r="ADT59" s="16"/>
      <c r="ADU59" s="16"/>
      <c r="ADV59" s="16"/>
      <c r="ADW59" s="16"/>
      <c r="ADX59" s="16"/>
      <c r="ADY59" s="16"/>
      <c r="ADZ59" s="16"/>
      <c r="AEA59" s="16"/>
      <c r="AEB59" s="16"/>
      <c r="AEC59" s="16"/>
      <c r="AED59" s="16"/>
      <c r="AEE59" s="16"/>
      <c r="AEF59" s="16"/>
      <c r="AEG59" s="16"/>
      <c r="AEH59" s="16"/>
      <c r="AEI59" s="16"/>
      <c r="AEJ59" s="16"/>
      <c r="AEK59" s="16"/>
      <c r="AEL59" s="16"/>
      <c r="AEM59" s="16"/>
      <c r="AEN59" s="16"/>
      <c r="AEO59" s="16"/>
      <c r="AEP59" s="16"/>
      <c r="AEQ59" s="16"/>
      <c r="AER59" s="16"/>
      <c r="AES59" s="16"/>
      <c r="AET59" s="16"/>
      <c r="AEU59" s="16"/>
      <c r="AEV59" s="16"/>
      <c r="AEW59" s="16"/>
      <c r="AEX59" s="16"/>
      <c r="AEY59" s="16"/>
      <c r="AEZ59" s="16"/>
      <c r="AFA59" s="16"/>
      <c r="AFB59" s="16"/>
      <c r="AFC59" s="16"/>
      <c r="AFD59" s="16"/>
      <c r="AFE59" s="16"/>
      <c r="AFF59" s="16"/>
      <c r="AFG59" s="16"/>
      <c r="AFH59" s="16"/>
      <c r="AFI59" s="16"/>
      <c r="AFJ59" s="16"/>
      <c r="AFK59" s="16"/>
      <c r="AFL59" s="16"/>
      <c r="AFM59" s="16"/>
      <c r="AFN59" s="16"/>
      <c r="AFO59" s="16"/>
      <c r="AFP59" s="16"/>
      <c r="AFQ59" s="16"/>
      <c r="AFR59" s="16"/>
      <c r="AFS59" s="16"/>
      <c r="AFT59" s="16"/>
      <c r="AFU59" s="16"/>
      <c r="AFV59" s="16"/>
      <c r="AFW59" s="16"/>
      <c r="AFX59" s="16"/>
      <c r="AFY59" s="16"/>
      <c r="AFZ59" s="16"/>
      <c r="AGA59" s="16"/>
      <c r="AGB59" s="16"/>
      <c r="AGC59" s="16"/>
      <c r="AGD59" s="16"/>
      <c r="AGE59" s="16"/>
      <c r="AGF59" s="16"/>
      <c r="AGG59" s="16"/>
      <c r="AGH59" s="16"/>
      <c r="AGI59" s="16"/>
      <c r="AGJ59" s="16"/>
      <c r="AGK59" s="16"/>
      <c r="AGL59" s="16"/>
      <c r="AGM59" s="16"/>
      <c r="AGN59" s="16"/>
      <c r="AGO59" s="16"/>
      <c r="AGP59" s="16"/>
      <c r="AGQ59" s="16"/>
      <c r="AGR59" s="16"/>
      <c r="AGS59" s="16"/>
      <c r="AGT59" s="16"/>
      <c r="AGU59" s="16"/>
      <c r="AGV59" s="16"/>
      <c r="AGW59" s="16"/>
      <c r="AGX59" s="16"/>
      <c r="AGY59" s="16"/>
      <c r="AGZ59" s="16"/>
      <c r="AHA59" s="16"/>
      <c r="AHB59" s="16"/>
      <c r="AHC59" s="16"/>
      <c r="AHD59" s="16"/>
      <c r="AHE59" s="16"/>
      <c r="AHF59" s="16"/>
      <c r="AHG59" s="16"/>
      <c r="AHH59" s="16"/>
      <c r="AHI59" s="16"/>
      <c r="AHJ59" s="16"/>
      <c r="AHK59" s="16"/>
      <c r="AHL59" s="16"/>
      <c r="AHM59" s="16"/>
      <c r="AHN59" s="16"/>
      <c r="AHO59" s="16"/>
      <c r="AHP59" s="16"/>
      <c r="AHQ59" s="16"/>
      <c r="AHR59" s="16"/>
      <c r="AHS59" s="16"/>
      <c r="AHT59" s="16"/>
      <c r="AHU59" s="16"/>
      <c r="AHV59" s="16"/>
      <c r="AHW59" s="16"/>
      <c r="AHX59" s="16"/>
      <c r="AHY59" s="16"/>
      <c r="AHZ59" s="16"/>
      <c r="AIA59" s="16"/>
      <c r="AIB59" s="16"/>
      <c r="AIC59" s="16"/>
      <c r="AID59" s="16"/>
      <c r="AIE59" s="16"/>
      <c r="AIF59" s="16"/>
      <c r="AIG59" s="16"/>
      <c r="AIH59" s="16"/>
      <c r="AII59" s="16"/>
      <c r="AIJ59" s="16"/>
      <c r="AIK59" s="16"/>
      <c r="AIL59" s="16"/>
      <c r="AIM59" s="16"/>
      <c r="AIN59" s="16"/>
      <c r="AIO59" s="16"/>
      <c r="AIP59" s="16"/>
      <c r="AIQ59" s="16"/>
      <c r="AIR59" s="16"/>
      <c r="AIS59" s="16"/>
      <c r="AIT59" s="16"/>
      <c r="AIU59" s="16"/>
      <c r="AIV59" s="16"/>
      <c r="AIW59" s="16"/>
      <c r="AIX59" s="16"/>
      <c r="AIY59" s="16"/>
      <c r="AIZ59" s="16"/>
      <c r="AJA59" s="16"/>
      <c r="AJB59" s="16"/>
      <c r="AJC59" s="16"/>
      <c r="AJD59" s="16"/>
      <c r="AJE59" s="16"/>
      <c r="AJF59" s="16"/>
      <c r="AJG59" s="16"/>
      <c r="AJH59" s="16"/>
      <c r="AJI59" s="16"/>
      <c r="AJJ59" s="16"/>
      <c r="AJK59" s="16"/>
      <c r="AJL59" s="16"/>
      <c r="AJM59" s="16"/>
      <c r="AJN59" s="16"/>
      <c r="AJO59" s="16"/>
      <c r="AJP59" s="16"/>
      <c r="AJQ59" s="16"/>
      <c r="AJR59" s="16"/>
      <c r="AJS59" s="16"/>
      <c r="AJT59" s="16"/>
      <c r="AJU59" s="16"/>
      <c r="AJV59" s="16"/>
      <c r="AJW59" s="16"/>
      <c r="AJX59" s="16"/>
      <c r="AJY59" s="16"/>
      <c r="AJZ59" s="16"/>
      <c r="AKA59" s="16"/>
      <c r="AKB59" s="16"/>
      <c r="AKC59" s="16"/>
      <c r="AKD59" s="16"/>
      <c r="AKE59" s="16"/>
      <c r="AKF59" s="16"/>
      <c r="AKG59" s="16"/>
      <c r="AKH59" s="16"/>
      <c r="AKI59" s="16"/>
      <c r="AKJ59" s="16"/>
      <c r="AKK59" s="16"/>
      <c r="AKL59" s="16"/>
      <c r="AKM59" s="16"/>
      <c r="AKN59" s="16"/>
      <c r="AKO59" s="16"/>
      <c r="AKP59" s="16"/>
      <c r="AKQ59" s="16"/>
      <c r="AKR59" s="16"/>
      <c r="AKS59" s="16"/>
      <c r="AKT59" s="16"/>
      <c r="AKU59" s="16"/>
      <c r="AKV59" s="16"/>
      <c r="AKW59" s="16"/>
      <c r="AKX59" s="16"/>
      <c r="AKY59" s="16"/>
      <c r="AKZ59" s="16"/>
      <c r="ALA59" s="16"/>
      <c r="ALB59" s="16"/>
      <c r="ALC59" s="16"/>
      <c r="ALD59" s="16"/>
      <c r="ALE59" s="16"/>
      <c r="ALF59" s="16"/>
      <c r="ALG59" s="16"/>
      <c r="ALH59" s="16"/>
      <c r="ALI59" s="16"/>
      <c r="ALJ59" s="16"/>
      <c r="ALK59" s="16"/>
      <c r="ALL59" s="16"/>
      <c r="ALM59" s="16"/>
      <c r="ALN59" s="16"/>
      <c r="ALO59" s="16"/>
      <c r="ALP59" s="16"/>
      <c r="ALQ59" s="16"/>
      <c r="ALR59" s="16"/>
      <c r="ALS59" s="16"/>
      <c r="ALT59" s="16"/>
      <c r="ALU59" s="16"/>
      <c r="ALV59" s="16"/>
      <c r="ALW59" s="16"/>
      <c r="ALX59" s="16"/>
      <c r="ALY59" s="16"/>
      <c r="ALZ59" s="16"/>
      <c r="AMA59" s="16"/>
      <c r="AMB59" s="16"/>
      <c r="AMC59" s="16"/>
      <c r="AMD59" s="16"/>
      <c r="AME59" s="16"/>
      <c r="AMF59" s="16"/>
      <c r="AMG59" s="16"/>
      <c r="AMH59" s="16"/>
      <c r="AMI59" s="16"/>
      <c r="AMJ59" s="16"/>
      <c r="AMK59" s="16"/>
      <c r="AML59" s="16"/>
      <c r="AMM59" s="16"/>
      <c r="AMN59" s="16"/>
      <c r="AMO59" s="16"/>
      <c r="AMP59" s="16"/>
      <c r="AMQ59" s="16"/>
      <c r="AMR59" s="16"/>
      <c r="AMS59" s="16"/>
      <c r="AMT59" s="16"/>
      <c r="AMU59" s="16"/>
      <c r="AMV59" s="16"/>
      <c r="AMW59" s="16"/>
      <c r="AMX59" s="16"/>
      <c r="AMY59" s="16"/>
      <c r="AMZ59" s="16"/>
      <c r="ANA59" s="16"/>
      <c r="ANB59" s="16"/>
      <c r="ANC59" s="16"/>
      <c r="AND59" s="16"/>
      <c r="ANE59" s="16"/>
      <c r="ANF59" s="16"/>
      <c r="ANG59" s="16"/>
      <c r="ANH59" s="16"/>
      <c r="ANI59" s="16"/>
      <c r="ANJ59" s="16"/>
      <c r="ANK59" s="16"/>
      <c r="ANL59" s="16"/>
      <c r="ANM59" s="16"/>
      <c r="ANN59" s="16"/>
      <c r="ANO59" s="16"/>
      <c r="ANP59" s="16"/>
      <c r="ANQ59" s="16"/>
      <c r="ANR59" s="16"/>
      <c r="ANS59" s="16"/>
      <c r="ANT59" s="16"/>
      <c r="ANU59" s="16"/>
      <c r="ANV59" s="16"/>
      <c r="ANW59" s="16"/>
      <c r="ANX59" s="16"/>
      <c r="ANY59" s="16"/>
      <c r="ANZ59" s="16"/>
      <c r="AOA59" s="16"/>
      <c r="AOB59" s="16"/>
      <c r="AOC59" s="16"/>
      <c r="AOD59" s="16"/>
      <c r="AOE59" s="16"/>
      <c r="AOF59" s="16"/>
      <c r="AOG59" s="16"/>
      <c r="AOH59" s="16"/>
      <c r="AOI59" s="16"/>
      <c r="AOJ59" s="16"/>
      <c r="AOK59" s="16"/>
      <c r="AOL59" s="16"/>
      <c r="AOM59" s="16"/>
      <c r="AON59" s="16"/>
      <c r="AOO59" s="16"/>
      <c r="AOP59" s="16"/>
      <c r="AOQ59" s="16"/>
      <c r="AOR59" s="16"/>
      <c r="AOS59" s="16"/>
      <c r="AOT59" s="16"/>
      <c r="AOU59" s="16"/>
      <c r="AOV59" s="16"/>
      <c r="AOW59" s="16"/>
      <c r="AOX59" s="16"/>
      <c r="AOY59" s="16"/>
      <c r="AOZ59" s="16"/>
      <c r="APA59" s="16"/>
      <c r="APB59" s="16"/>
      <c r="APC59" s="16"/>
      <c r="APD59" s="16"/>
      <c r="APE59" s="16"/>
      <c r="APF59" s="16"/>
      <c r="APG59" s="16"/>
      <c r="APH59" s="16"/>
      <c r="API59" s="16"/>
      <c r="APJ59" s="16"/>
      <c r="APK59" s="16"/>
      <c r="APL59" s="16"/>
      <c r="APM59" s="16"/>
      <c r="APN59" s="16"/>
      <c r="APO59" s="16"/>
      <c r="APP59" s="16"/>
      <c r="APQ59" s="16"/>
      <c r="APR59" s="16"/>
      <c r="APS59" s="16"/>
      <c r="APT59" s="16"/>
      <c r="APU59" s="16"/>
      <c r="APV59" s="16"/>
      <c r="APW59" s="16"/>
      <c r="APX59" s="16"/>
      <c r="APY59" s="16"/>
      <c r="APZ59" s="16"/>
      <c r="AQA59" s="16"/>
      <c r="AQB59" s="16"/>
      <c r="AQC59" s="16"/>
      <c r="AQD59" s="16"/>
      <c r="AQE59" s="16"/>
      <c r="AQF59" s="16"/>
      <c r="AQG59" s="16"/>
      <c r="AQH59" s="16"/>
      <c r="AQI59" s="16"/>
      <c r="AQJ59" s="16"/>
      <c r="AQK59" s="16"/>
      <c r="AQL59" s="16"/>
      <c r="AQM59" s="16"/>
      <c r="AQN59" s="16"/>
      <c r="AQO59" s="16"/>
      <c r="AQP59" s="16"/>
      <c r="AQQ59" s="16"/>
      <c r="AQR59" s="16"/>
      <c r="AQS59" s="16"/>
      <c r="AQT59" s="16"/>
      <c r="AQU59" s="16"/>
      <c r="AQV59" s="16"/>
      <c r="AQW59" s="16"/>
      <c r="AQX59" s="16"/>
      <c r="AQY59" s="16"/>
      <c r="AQZ59" s="16"/>
      <c r="ARA59" s="16"/>
      <c r="ARB59" s="16"/>
      <c r="ARC59" s="16"/>
      <c r="ARD59" s="16"/>
      <c r="ARE59" s="16"/>
      <c r="ARF59" s="16"/>
      <c r="ARG59" s="16"/>
      <c r="ARH59" s="16"/>
      <c r="ARI59" s="16"/>
      <c r="ARJ59" s="16"/>
      <c r="ARK59" s="16"/>
      <c r="ARL59" s="16"/>
      <c r="ARM59" s="16"/>
      <c r="ARN59" s="16"/>
      <c r="ARO59" s="16"/>
      <c r="ARP59" s="16"/>
      <c r="ARQ59" s="16"/>
      <c r="ARR59" s="16"/>
      <c r="ARS59" s="16"/>
      <c r="ART59" s="16"/>
      <c r="ARU59" s="16"/>
      <c r="ARV59" s="16"/>
      <c r="ARW59" s="16"/>
      <c r="ARX59" s="16"/>
      <c r="ARY59" s="16"/>
      <c r="ARZ59" s="16"/>
      <c r="ASA59" s="16"/>
      <c r="ASB59" s="16"/>
      <c r="ASC59" s="16"/>
      <c r="ASD59" s="16"/>
      <c r="ASE59" s="16"/>
      <c r="ASF59" s="16"/>
      <c r="ASG59" s="16"/>
      <c r="ASH59" s="16"/>
      <c r="ASI59" s="16"/>
      <c r="ASJ59" s="16"/>
      <c r="ASK59" s="16"/>
      <c r="ASL59" s="16"/>
      <c r="ASM59" s="16"/>
      <c r="ASN59" s="16"/>
      <c r="ASO59" s="16"/>
      <c r="ASP59" s="16"/>
      <c r="ASQ59" s="16"/>
      <c r="ASR59" s="16"/>
      <c r="ASS59" s="16"/>
      <c r="AST59" s="16"/>
      <c r="ASU59" s="16"/>
      <c r="ASV59" s="16"/>
      <c r="ASW59" s="16"/>
      <c r="ASX59" s="16"/>
      <c r="ASY59" s="16"/>
      <c r="ASZ59" s="16"/>
      <c r="ATA59" s="16"/>
      <c r="ATB59" s="16"/>
      <c r="ATC59" s="16"/>
      <c r="ATD59" s="16"/>
      <c r="ATE59" s="16"/>
      <c r="ATF59" s="16"/>
      <c r="ATG59" s="16"/>
      <c r="ATH59" s="16"/>
      <c r="ATI59" s="16"/>
      <c r="ATJ59" s="16"/>
      <c r="ATK59" s="16"/>
      <c r="ATL59" s="16"/>
      <c r="ATM59" s="16"/>
      <c r="ATN59" s="16"/>
      <c r="ATO59" s="16"/>
      <c r="ATP59" s="16"/>
      <c r="ATQ59" s="16"/>
      <c r="ATR59" s="16"/>
      <c r="ATS59" s="16"/>
      <c r="ATT59" s="16"/>
      <c r="ATU59" s="16"/>
      <c r="ATV59" s="16"/>
      <c r="ATW59" s="16"/>
      <c r="ATX59" s="16"/>
      <c r="ATY59" s="16"/>
      <c r="ATZ59" s="16"/>
      <c r="AUA59" s="16"/>
      <c r="AUB59" s="16"/>
      <c r="AUC59" s="16"/>
      <c r="AUD59" s="16"/>
      <c r="AUE59" s="16"/>
      <c r="AUF59" s="16"/>
      <c r="AUG59" s="16"/>
      <c r="AUH59" s="16"/>
      <c r="AUI59" s="16"/>
      <c r="AUJ59" s="16"/>
      <c r="AUK59" s="16"/>
      <c r="AUL59" s="16"/>
      <c r="AUM59" s="16"/>
      <c r="AUN59" s="16"/>
      <c r="AUO59" s="16"/>
      <c r="AUP59" s="16"/>
      <c r="AUQ59" s="16"/>
      <c r="AUR59" s="16"/>
      <c r="AUS59" s="16"/>
      <c r="AUT59" s="16"/>
      <c r="AUU59" s="16"/>
      <c r="AUV59" s="16"/>
      <c r="AUW59" s="16"/>
      <c r="AUX59" s="16"/>
      <c r="AUY59" s="16"/>
      <c r="AUZ59" s="16"/>
      <c r="AVA59" s="16"/>
      <c r="AVB59" s="16"/>
      <c r="AVC59" s="16"/>
      <c r="AVD59" s="16"/>
      <c r="AVE59" s="16"/>
      <c r="AVF59" s="16"/>
      <c r="AVG59" s="16"/>
      <c r="AVH59" s="16"/>
      <c r="AVI59" s="16"/>
      <c r="AVJ59" s="16"/>
      <c r="AVK59" s="16"/>
      <c r="AVL59" s="16"/>
      <c r="AVM59" s="16"/>
      <c r="AVN59" s="16"/>
      <c r="AVO59" s="16"/>
      <c r="AVP59" s="16"/>
      <c r="AVQ59" s="16"/>
      <c r="AVR59" s="16"/>
      <c r="AVS59" s="16"/>
      <c r="AVT59" s="16"/>
      <c r="AVU59" s="16"/>
      <c r="AVV59" s="16"/>
      <c r="AVW59" s="16"/>
      <c r="AVX59" s="16"/>
      <c r="AVY59" s="16"/>
      <c r="AVZ59" s="16"/>
      <c r="AWA59" s="16"/>
      <c r="AWB59" s="16"/>
      <c r="AWC59" s="16"/>
      <c r="AWD59" s="16"/>
      <c r="AWE59" s="16"/>
      <c r="AWF59" s="16"/>
      <c r="AWG59" s="16"/>
      <c r="AWH59" s="16"/>
      <c r="AWI59" s="16"/>
      <c r="AWJ59" s="16"/>
      <c r="AWK59" s="16"/>
      <c r="AWL59" s="16"/>
      <c r="AWM59" s="16"/>
      <c r="AWN59" s="16"/>
      <c r="AWO59" s="16"/>
      <c r="AWP59" s="16"/>
      <c r="AWQ59" s="16"/>
      <c r="AWR59" s="16"/>
      <c r="AWS59" s="16"/>
      <c r="AWT59" s="16"/>
      <c r="AWU59" s="16"/>
      <c r="AWV59" s="16"/>
      <c r="AWW59" s="16"/>
      <c r="AWX59" s="16"/>
      <c r="AWY59" s="16"/>
      <c r="AWZ59" s="16"/>
      <c r="AXA59" s="16"/>
      <c r="AXB59" s="16"/>
      <c r="AXC59" s="16"/>
      <c r="AXD59" s="16"/>
      <c r="AXE59" s="16"/>
      <c r="AXF59" s="16"/>
      <c r="AXG59" s="16"/>
      <c r="AXH59" s="16"/>
      <c r="AXI59" s="16"/>
      <c r="AXJ59" s="16"/>
      <c r="AXK59" s="16"/>
      <c r="AXL59" s="16"/>
      <c r="AXM59" s="16"/>
      <c r="AXN59" s="16"/>
      <c r="AXO59" s="16"/>
      <c r="AXP59" s="16"/>
      <c r="AXQ59" s="16"/>
      <c r="AXR59" s="16"/>
      <c r="AXS59" s="16"/>
      <c r="AXT59" s="16"/>
      <c r="AXU59" s="16"/>
      <c r="AXV59" s="16"/>
      <c r="AXW59" s="16"/>
      <c r="AXX59" s="16"/>
      <c r="AXY59" s="16"/>
      <c r="AXZ59" s="16"/>
      <c r="AYA59" s="16"/>
      <c r="AYB59" s="16"/>
      <c r="AYC59" s="16"/>
      <c r="AYD59" s="16"/>
      <c r="AYE59" s="16"/>
      <c r="AYF59" s="16"/>
      <c r="AYG59" s="16"/>
      <c r="AYH59" s="16"/>
      <c r="AYI59" s="16"/>
      <c r="AYJ59" s="16"/>
      <c r="AYK59" s="16"/>
      <c r="AYL59" s="16"/>
      <c r="AYM59" s="16"/>
      <c r="AYN59" s="16"/>
      <c r="AYO59" s="16"/>
      <c r="AYP59" s="16"/>
      <c r="AYQ59" s="16"/>
      <c r="AYR59" s="16"/>
      <c r="AYS59" s="16"/>
      <c r="AYT59" s="16"/>
      <c r="AYU59" s="16"/>
      <c r="AYV59" s="16"/>
      <c r="AYW59" s="16"/>
      <c r="AYX59" s="16"/>
      <c r="AYY59" s="16"/>
      <c r="AYZ59" s="16"/>
      <c r="AZA59" s="16"/>
      <c r="AZB59" s="16"/>
      <c r="AZC59" s="16"/>
      <c r="AZD59" s="16"/>
      <c r="AZE59" s="16"/>
      <c r="AZF59" s="16"/>
      <c r="AZG59" s="16"/>
      <c r="AZH59" s="16"/>
      <c r="AZI59" s="16"/>
      <c r="AZJ59" s="16"/>
      <c r="AZK59" s="16"/>
      <c r="AZL59" s="16"/>
      <c r="AZM59" s="16"/>
      <c r="AZN59" s="16"/>
      <c r="AZO59" s="16"/>
      <c r="AZP59" s="16"/>
      <c r="AZQ59" s="16"/>
      <c r="AZR59" s="16"/>
      <c r="AZS59" s="16"/>
      <c r="AZT59" s="16"/>
      <c r="AZU59" s="16"/>
      <c r="AZV59" s="16"/>
      <c r="AZW59" s="16"/>
      <c r="AZX59" s="16"/>
      <c r="AZY59" s="16"/>
      <c r="AZZ59" s="16"/>
      <c r="BAA59" s="16"/>
      <c r="BAB59" s="16"/>
      <c r="BAC59" s="16"/>
      <c r="BAD59" s="16"/>
      <c r="BAE59" s="16"/>
      <c r="BAF59" s="16"/>
      <c r="BAG59" s="16"/>
      <c r="BAH59" s="16"/>
      <c r="BAI59" s="16"/>
      <c r="BAJ59" s="16"/>
      <c r="BAK59" s="16"/>
      <c r="BAL59" s="16"/>
      <c r="BAM59" s="16"/>
      <c r="BAN59" s="16"/>
      <c r="BAO59" s="16"/>
      <c r="BAP59" s="16"/>
      <c r="BAQ59" s="16"/>
      <c r="BAR59" s="16"/>
      <c r="BAS59" s="16"/>
      <c r="BAT59" s="16"/>
      <c r="BAU59" s="16"/>
      <c r="BAV59" s="16"/>
      <c r="BAW59" s="16"/>
      <c r="BAX59" s="16"/>
      <c r="BAY59" s="16"/>
      <c r="BAZ59" s="16"/>
      <c r="BBA59" s="16"/>
      <c r="BBB59" s="16"/>
      <c r="BBC59" s="16"/>
      <c r="BBD59" s="16"/>
      <c r="BBE59" s="16"/>
      <c r="BBF59" s="16"/>
      <c r="BBG59" s="16"/>
      <c r="BBH59" s="16"/>
      <c r="BBI59" s="16"/>
      <c r="BBJ59" s="16"/>
      <c r="BBK59" s="16"/>
      <c r="BBL59" s="16"/>
      <c r="BBM59" s="16"/>
      <c r="BBN59" s="16"/>
      <c r="BBO59" s="16"/>
      <c r="BBP59" s="16"/>
      <c r="BBQ59" s="16"/>
      <c r="BBR59" s="16"/>
      <c r="BBS59" s="16"/>
      <c r="BBT59" s="16"/>
      <c r="BBU59" s="16"/>
      <c r="BBV59" s="16"/>
      <c r="BBW59" s="16"/>
      <c r="BBX59" s="16"/>
      <c r="BBY59" s="16"/>
      <c r="BBZ59" s="16"/>
      <c r="BCA59" s="16"/>
      <c r="BCB59" s="16"/>
      <c r="BCC59" s="16"/>
      <c r="BCD59" s="16"/>
      <c r="BCE59" s="16"/>
      <c r="BCF59" s="16"/>
      <c r="BCG59" s="16"/>
      <c r="BCH59" s="16"/>
      <c r="BCI59" s="16"/>
      <c r="BCJ59" s="16"/>
      <c r="BCK59" s="16"/>
      <c r="BCL59" s="16"/>
      <c r="BCM59" s="16"/>
      <c r="BCN59" s="16"/>
      <c r="BCO59" s="16"/>
      <c r="BCP59" s="16"/>
      <c r="BCQ59" s="16"/>
      <c r="BCR59" s="16"/>
      <c r="BCS59" s="16"/>
      <c r="BCT59" s="16"/>
      <c r="BCU59" s="16"/>
      <c r="BCV59" s="16"/>
      <c r="BCW59" s="16"/>
      <c r="BCX59" s="16"/>
      <c r="BCY59" s="16"/>
      <c r="BCZ59" s="16"/>
      <c r="BDA59" s="16"/>
      <c r="BDB59" s="16"/>
      <c r="BDC59" s="16"/>
      <c r="BDD59" s="16"/>
      <c r="BDE59" s="16"/>
      <c r="BDF59" s="16"/>
      <c r="BDG59" s="16"/>
      <c r="BDH59" s="16"/>
      <c r="BDI59" s="16"/>
      <c r="BDJ59" s="16"/>
      <c r="BDK59" s="16"/>
      <c r="BDL59" s="16"/>
      <c r="BDM59" s="16"/>
      <c r="BDN59" s="16"/>
      <c r="BDO59" s="16"/>
      <c r="BDP59" s="16"/>
      <c r="BDQ59" s="16"/>
      <c r="BDR59" s="16"/>
      <c r="BDS59" s="16"/>
      <c r="BDT59" s="16"/>
      <c r="BDU59" s="16"/>
      <c r="BDV59" s="16"/>
      <c r="BDW59" s="16"/>
      <c r="BDX59" s="16"/>
      <c r="BDY59" s="16"/>
      <c r="BDZ59" s="16"/>
      <c r="BEA59" s="16"/>
      <c r="BEB59" s="16"/>
      <c r="BEC59" s="16"/>
      <c r="BED59" s="16"/>
      <c r="BEE59" s="16"/>
      <c r="BEF59" s="16"/>
      <c r="BEG59" s="16"/>
      <c r="BEH59" s="16"/>
      <c r="BEI59" s="16"/>
      <c r="BEJ59" s="16"/>
      <c r="BEK59" s="16"/>
      <c r="BEL59" s="16"/>
      <c r="BEM59" s="16"/>
      <c r="BEN59" s="16"/>
      <c r="BEO59" s="16"/>
      <c r="BEP59" s="16"/>
      <c r="BEQ59" s="16"/>
      <c r="BER59" s="16"/>
      <c r="BES59" s="16"/>
      <c r="BET59" s="16"/>
      <c r="BEU59" s="16"/>
      <c r="BEV59" s="16"/>
      <c r="BEW59" s="16"/>
      <c r="BEX59" s="16"/>
      <c r="BEY59" s="16"/>
      <c r="BEZ59" s="16"/>
      <c r="BFA59" s="16"/>
      <c r="BFB59" s="16"/>
      <c r="BFC59" s="16"/>
      <c r="BFD59" s="16"/>
      <c r="BFE59" s="16"/>
      <c r="BFF59" s="16"/>
      <c r="BFG59" s="16"/>
      <c r="BFH59" s="16"/>
      <c r="BFI59" s="16"/>
      <c r="BFJ59" s="16"/>
      <c r="BFK59" s="16"/>
      <c r="BFL59" s="16"/>
      <c r="BFM59" s="16"/>
      <c r="BFN59" s="16"/>
      <c r="BFO59" s="16"/>
      <c r="BFP59" s="16"/>
      <c r="BFQ59" s="16"/>
      <c r="BFR59" s="16"/>
      <c r="BFS59" s="16"/>
      <c r="BFT59" s="16"/>
      <c r="BFU59" s="16"/>
      <c r="BFV59" s="16"/>
      <c r="BFW59" s="16"/>
      <c r="BFX59" s="16"/>
      <c r="BFY59" s="16"/>
      <c r="BFZ59" s="16"/>
      <c r="BGA59" s="16"/>
      <c r="BGB59" s="16"/>
      <c r="BGC59" s="16"/>
      <c r="BGD59" s="16"/>
      <c r="BGE59" s="16"/>
      <c r="BGF59" s="16"/>
      <c r="BGG59" s="16"/>
      <c r="BGH59" s="16"/>
      <c r="BGI59" s="16"/>
      <c r="BGJ59" s="16"/>
      <c r="BGK59" s="16"/>
      <c r="BGL59" s="16"/>
      <c r="BGM59" s="16"/>
      <c r="BGN59" s="16"/>
      <c r="BGO59" s="16"/>
      <c r="BGP59" s="16"/>
      <c r="BGQ59" s="16"/>
      <c r="BGR59" s="16"/>
      <c r="BGS59" s="16"/>
      <c r="BGT59" s="16"/>
      <c r="BGU59" s="16"/>
      <c r="BGV59" s="16"/>
      <c r="BGW59" s="16"/>
      <c r="BGX59" s="16"/>
      <c r="BGY59" s="16"/>
      <c r="BGZ59" s="16"/>
      <c r="BHA59" s="16"/>
      <c r="BHB59" s="16"/>
      <c r="BHC59" s="16"/>
      <c r="BHD59" s="16"/>
      <c r="BHE59" s="16"/>
      <c r="BHF59" s="16"/>
      <c r="BHG59" s="16"/>
      <c r="BHH59" s="16"/>
      <c r="BHI59" s="16"/>
      <c r="BHJ59" s="16"/>
      <c r="BHK59" s="16"/>
      <c r="BHL59" s="16"/>
      <c r="BHM59" s="16"/>
      <c r="BHN59" s="16"/>
      <c r="BHO59" s="16"/>
      <c r="BHP59" s="16"/>
      <c r="BHQ59" s="16"/>
      <c r="BHR59" s="16"/>
      <c r="BHS59" s="16"/>
      <c r="BHT59" s="16"/>
      <c r="BHU59" s="16"/>
      <c r="BHV59" s="16"/>
      <c r="BHW59" s="16"/>
      <c r="BHX59" s="16"/>
      <c r="BHY59" s="16"/>
      <c r="BHZ59" s="16"/>
      <c r="BIA59" s="16"/>
      <c r="BIB59" s="16"/>
      <c r="BIC59" s="16"/>
      <c r="BID59" s="16"/>
      <c r="BIE59" s="16"/>
      <c r="BIF59" s="16"/>
      <c r="BIG59" s="16"/>
      <c r="BIH59" s="16"/>
      <c r="BII59" s="16"/>
      <c r="BIJ59" s="16"/>
      <c r="BIK59" s="16"/>
      <c r="BIL59" s="16"/>
      <c r="BIM59" s="16"/>
      <c r="BIN59" s="16"/>
      <c r="BIO59" s="16"/>
      <c r="BIP59" s="16"/>
      <c r="BIQ59" s="16"/>
      <c r="BIR59" s="16"/>
      <c r="BIS59" s="16"/>
      <c r="BIT59" s="16"/>
      <c r="BIU59" s="16"/>
      <c r="BIV59" s="16"/>
      <c r="BIW59" s="16"/>
      <c r="BIX59" s="16"/>
      <c r="BIY59" s="16"/>
      <c r="BIZ59" s="16"/>
      <c r="BJA59" s="16"/>
      <c r="BJB59" s="16"/>
      <c r="BJC59" s="16"/>
      <c r="BJD59" s="16"/>
      <c r="BJE59" s="16"/>
      <c r="BJF59" s="16"/>
      <c r="BJG59" s="16"/>
      <c r="BJH59" s="16"/>
      <c r="BJI59" s="16"/>
      <c r="BJJ59" s="16"/>
      <c r="BJK59" s="16"/>
      <c r="BJL59" s="16"/>
      <c r="BJM59" s="16"/>
      <c r="BJN59" s="16"/>
      <c r="BJO59" s="16"/>
      <c r="BJP59" s="16"/>
      <c r="BJQ59" s="16"/>
      <c r="BJR59" s="16"/>
      <c r="BJS59" s="16"/>
      <c r="BJT59" s="16"/>
      <c r="BJU59" s="16"/>
      <c r="BJV59" s="16"/>
      <c r="BJW59" s="16"/>
      <c r="BJX59" s="16"/>
      <c r="BJY59" s="16"/>
      <c r="BJZ59" s="16"/>
      <c r="BKA59" s="16"/>
      <c r="BKB59" s="16"/>
      <c r="BKC59" s="16"/>
      <c r="BKD59" s="16"/>
      <c r="BKE59" s="16"/>
      <c r="BKF59" s="16"/>
      <c r="BKG59" s="16"/>
      <c r="BKH59" s="16"/>
      <c r="BKI59" s="16"/>
      <c r="BKJ59" s="16"/>
      <c r="BKK59" s="16"/>
      <c r="BKL59" s="16"/>
      <c r="BKM59" s="16"/>
      <c r="BKN59" s="16"/>
      <c r="BKO59" s="16"/>
      <c r="BKP59" s="16"/>
      <c r="BKQ59" s="16"/>
      <c r="BKR59" s="16"/>
      <c r="BKS59" s="16"/>
      <c r="BKT59" s="16"/>
      <c r="BKU59" s="16"/>
      <c r="BKV59" s="16"/>
      <c r="BKW59" s="16"/>
      <c r="BKX59" s="16"/>
      <c r="BKY59" s="16"/>
      <c r="BKZ59" s="16"/>
      <c r="BLA59" s="16"/>
      <c r="BLB59" s="16"/>
      <c r="BLC59" s="16"/>
      <c r="BLD59" s="16"/>
      <c r="BLE59" s="16"/>
      <c r="BLF59" s="16"/>
      <c r="BLG59" s="16"/>
      <c r="BLH59" s="16"/>
      <c r="BLI59" s="16"/>
      <c r="BLJ59" s="16"/>
      <c r="BLK59" s="16"/>
      <c r="BLL59" s="16"/>
      <c r="BLM59" s="16"/>
      <c r="BLN59" s="16"/>
      <c r="BLO59" s="16"/>
      <c r="BLP59" s="16"/>
      <c r="BLQ59" s="16"/>
      <c r="BLR59" s="16"/>
      <c r="BLS59" s="16"/>
      <c r="BLT59" s="16"/>
      <c r="BLU59" s="16"/>
      <c r="BLV59" s="16"/>
      <c r="BLW59" s="16"/>
      <c r="BLX59" s="16"/>
      <c r="BLY59" s="16"/>
      <c r="BLZ59" s="16"/>
      <c r="BMA59" s="16"/>
      <c r="BMB59" s="16"/>
      <c r="BMC59" s="16"/>
      <c r="BMD59" s="16"/>
      <c r="BME59" s="16"/>
      <c r="BMF59" s="16"/>
      <c r="BMG59" s="16"/>
      <c r="BMH59" s="16"/>
      <c r="BMI59" s="16"/>
      <c r="BMJ59" s="16"/>
      <c r="BMK59" s="16"/>
      <c r="BML59" s="16"/>
      <c r="BMM59" s="16"/>
      <c r="BMN59" s="16"/>
      <c r="BMO59" s="16"/>
      <c r="BMP59" s="16"/>
      <c r="BMQ59" s="16"/>
      <c r="BMR59" s="16"/>
      <c r="BMS59" s="16"/>
      <c r="BMT59" s="16"/>
      <c r="BMU59" s="16"/>
      <c r="BMV59" s="16"/>
      <c r="BMW59" s="16"/>
      <c r="BMX59" s="16"/>
      <c r="BMY59" s="16"/>
      <c r="BMZ59" s="16"/>
      <c r="BNA59" s="16"/>
      <c r="BNB59" s="16"/>
      <c r="BNC59" s="16"/>
      <c r="BND59" s="16"/>
      <c r="BNE59" s="16"/>
      <c r="BNF59" s="16"/>
      <c r="BNG59" s="16"/>
      <c r="BNH59" s="16"/>
      <c r="BNI59" s="16"/>
      <c r="BNJ59" s="16"/>
      <c r="BNK59" s="16"/>
      <c r="BNL59" s="16"/>
      <c r="BNM59" s="16"/>
      <c r="BNN59" s="16"/>
      <c r="BNO59" s="16"/>
      <c r="BNP59" s="16"/>
      <c r="BNQ59" s="16"/>
      <c r="BNR59" s="16"/>
      <c r="BNS59" s="16"/>
      <c r="BNT59" s="16"/>
      <c r="BNU59" s="16"/>
      <c r="BNV59" s="16"/>
      <c r="BNW59" s="16"/>
      <c r="BNX59" s="16"/>
      <c r="BNY59" s="16"/>
      <c r="BNZ59" s="16"/>
      <c r="BOA59" s="16"/>
      <c r="BOB59" s="16"/>
      <c r="BOC59" s="16"/>
      <c r="BOD59" s="16"/>
      <c r="BOE59" s="16"/>
      <c r="BOF59" s="16"/>
      <c r="BOG59" s="16"/>
      <c r="BOH59" s="16"/>
      <c r="BOI59" s="16"/>
      <c r="BOJ59" s="16"/>
      <c r="BOK59" s="16"/>
      <c r="BOL59" s="16"/>
      <c r="BOM59" s="16"/>
      <c r="BON59" s="16"/>
      <c r="BOO59" s="16"/>
      <c r="BOP59" s="16"/>
      <c r="BOQ59" s="16"/>
      <c r="BOR59" s="16"/>
      <c r="BOS59" s="16"/>
      <c r="BOT59" s="16"/>
      <c r="BOU59" s="16"/>
      <c r="BOV59" s="16"/>
      <c r="BOW59" s="16"/>
      <c r="BOX59" s="16"/>
      <c r="BOY59" s="16"/>
      <c r="BOZ59" s="16"/>
      <c r="BPA59" s="16"/>
      <c r="BPB59" s="16"/>
      <c r="BPC59" s="16"/>
      <c r="BPD59" s="16"/>
      <c r="BPE59" s="16"/>
      <c r="BPF59" s="16"/>
      <c r="BPG59" s="16"/>
      <c r="BPH59" s="16"/>
      <c r="BPI59" s="16"/>
      <c r="BPJ59" s="16"/>
      <c r="BPK59" s="16"/>
      <c r="BPL59" s="16"/>
      <c r="BPM59" s="16"/>
      <c r="BPN59" s="16"/>
      <c r="BPO59" s="16"/>
      <c r="BPP59" s="16"/>
      <c r="BPQ59" s="16"/>
      <c r="BPR59" s="16"/>
      <c r="BPS59" s="16"/>
      <c r="BPT59" s="16"/>
      <c r="BPU59" s="16"/>
      <c r="BPV59" s="16"/>
      <c r="BPW59" s="16"/>
      <c r="BPX59" s="16"/>
      <c r="BPY59" s="16"/>
      <c r="BPZ59" s="16"/>
      <c r="BQA59" s="16"/>
      <c r="BQB59" s="16"/>
      <c r="BQC59" s="16"/>
      <c r="BQD59" s="16"/>
      <c r="BQE59" s="16"/>
      <c r="BQF59" s="16"/>
      <c r="BQG59" s="16"/>
      <c r="BQH59" s="16"/>
      <c r="BQI59" s="16"/>
      <c r="BQJ59" s="16"/>
      <c r="BQK59" s="16"/>
      <c r="BQL59" s="16"/>
      <c r="BQM59" s="16"/>
      <c r="BQN59" s="16"/>
      <c r="BQO59" s="16"/>
      <c r="BQP59" s="16"/>
      <c r="BQQ59" s="16"/>
      <c r="BQR59" s="16"/>
      <c r="BQS59" s="16"/>
      <c r="BQT59" s="16"/>
      <c r="BQU59" s="16"/>
      <c r="BQV59" s="16"/>
      <c r="BQW59" s="16"/>
      <c r="BQX59" s="16"/>
      <c r="BQY59" s="16"/>
      <c r="BQZ59" s="16"/>
      <c r="BRA59" s="16"/>
      <c r="BRB59" s="16"/>
      <c r="BRC59" s="16"/>
      <c r="BRD59" s="16"/>
      <c r="BRE59" s="16"/>
      <c r="BRF59" s="16"/>
      <c r="BRG59" s="16"/>
      <c r="BRH59" s="16"/>
      <c r="BRI59" s="16"/>
      <c r="BRJ59" s="16"/>
      <c r="BRK59" s="16"/>
      <c r="BRL59" s="16"/>
      <c r="BRM59" s="16"/>
      <c r="BRN59" s="16"/>
      <c r="BRO59" s="16"/>
      <c r="BRP59" s="16"/>
      <c r="BRQ59" s="16"/>
      <c r="BRR59" s="16"/>
      <c r="BRS59" s="16"/>
      <c r="BRT59" s="16"/>
      <c r="BRU59" s="16"/>
      <c r="BRV59" s="16"/>
      <c r="BRW59" s="16"/>
      <c r="BRX59" s="16"/>
      <c r="BRY59" s="16"/>
      <c r="BRZ59" s="16"/>
      <c r="BSA59" s="16"/>
      <c r="BSB59" s="16"/>
      <c r="BSC59" s="16"/>
      <c r="BSD59" s="16"/>
      <c r="BSE59" s="16"/>
      <c r="BSF59" s="16"/>
      <c r="BSG59" s="16"/>
      <c r="BSH59" s="16"/>
      <c r="BSI59" s="16"/>
      <c r="BSJ59" s="16"/>
      <c r="BSK59" s="16"/>
      <c r="BSL59" s="16"/>
      <c r="BSM59" s="16"/>
      <c r="BSN59" s="16"/>
      <c r="BSO59" s="16"/>
      <c r="BSP59" s="16"/>
      <c r="BSQ59" s="16"/>
      <c r="BSR59" s="16"/>
      <c r="BSS59" s="16"/>
      <c r="BST59" s="16"/>
      <c r="BSU59" s="16"/>
      <c r="BSV59" s="16"/>
      <c r="BSW59" s="16"/>
      <c r="BSX59" s="16"/>
      <c r="BSY59" s="16"/>
      <c r="BSZ59" s="16"/>
      <c r="BTA59" s="16"/>
      <c r="BTB59" s="16"/>
      <c r="BTC59" s="16"/>
      <c r="BTD59" s="16"/>
      <c r="BTE59" s="16"/>
      <c r="BTF59" s="16"/>
      <c r="BTG59" s="16"/>
      <c r="BTH59" s="16"/>
      <c r="BTI59" s="16"/>
      <c r="BTJ59" s="16"/>
      <c r="BTK59" s="16"/>
      <c r="BTL59" s="16"/>
      <c r="BTM59" s="16"/>
      <c r="BTN59" s="16"/>
      <c r="BTO59" s="16"/>
      <c r="BTP59" s="16"/>
      <c r="BTQ59" s="16"/>
      <c r="BTR59" s="16"/>
      <c r="BTS59" s="16"/>
      <c r="BTT59" s="16"/>
      <c r="BTU59" s="16"/>
      <c r="BTV59" s="16"/>
      <c r="BTW59" s="16"/>
      <c r="BTX59" s="16"/>
      <c r="BTY59" s="16"/>
    </row>
    <row r="60" spans="1:1897" s="30" customFormat="1" x14ac:dyDescent="0.2">
      <c r="B60" s="4"/>
      <c r="C60" s="4"/>
      <c r="D60" s="4"/>
      <c r="E60" s="4"/>
      <c r="F60" s="4"/>
      <c r="G60" s="44"/>
      <c r="H60" s="45"/>
      <c r="I60" s="45"/>
      <c r="J60" s="45"/>
      <c r="K60" s="45"/>
      <c r="L60" s="45"/>
      <c r="M60" s="45"/>
      <c r="N60" s="45"/>
      <c r="O60" s="45"/>
      <c r="P60" s="43"/>
      <c r="Q60" s="43"/>
      <c r="R60" s="13"/>
      <c r="S60" s="13"/>
    </row>
    <row r="61" spans="1:1897" s="30" customFormat="1" x14ac:dyDescent="0.2">
      <c r="B61" s="7" t="s">
        <v>145</v>
      </c>
      <c r="C61" s="2" t="s">
        <v>64</v>
      </c>
      <c r="D61" s="2" t="s">
        <v>146</v>
      </c>
      <c r="E61" s="2" t="s">
        <v>18</v>
      </c>
      <c r="F61" s="2" t="s">
        <v>19</v>
      </c>
      <c r="G61" s="42">
        <v>62163.22</v>
      </c>
      <c r="H61" s="43">
        <v>3578.24</v>
      </c>
      <c r="I61" s="42">
        <v>25</v>
      </c>
      <c r="J61" s="42">
        <v>1784.08</v>
      </c>
      <c r="K61" s="42">
        <v>1889.76</v>
      </c>
      <c r="L61" s="42">
        <v>4407.37</v>
      </c>
      <c r="M61" s="42">
        <v>4413.59</v>
      </c>
      <c r="N61" s="42">
        <v>714.88</v>
      </c>
      <c r="O61" s="43">
        <v>2677.45</v>
      </c>
      <c r="P61" s="43">
        <f t="shared" si="10"/>
        <v>9954.5299999999988</v>
      </c>
      <c r="Q61" s="43">
        <f t="shared" si="11"/>
        <v>52208.69</v>
      </c>
      <c r="R61" s="11">
        <v>4407.37</v>
      </c>
      <c r="S61" s="11">
        <v>4413.59</v>
      </c>
    </row>
    <row r="62" spans="1:1897" s="30" customFormat="1" x14ac:dyDescent="0.2">
      <c r="B62" s="7" t="s">
        <v>374</v>
      </c>
      <c r="C62" s="2" t="s">
        <v>64</v>
      </c>
      <c r="D62" s="2" t="s">
        <v>47</v>
      </c>
      <c r="E62" s="2" t="s">
        <v>18</v>
      </c>
      <c r="F62" s="2" t="s">
        <v>19</v>
      </c>
      <c r="G62" s="42">
        <v>25200</v>
      </c>
      <c r="H62" s="42">
        <v>0</v>
      </c>
      <c r="I62" s="42">
        <v>25</v>
      </c>
      <c r="J62" s="42">
        <v>723.24</v>
      </c>
      <c r="K62" s="42">
        <v>766.08</v>
      </c>
      <c r="L62" s="42">
        <v>1786.68</v>
      </c>
      <c r="M62" s="42">
        <v>1789.2</v>
      </c>
      <c r="N62" s="42">
        <v>289.8</v>
      </c>
      <c r="O62" s="42">
        <v>600</v>
      </c>
      <c r="P62" s="43">
        <f t="shared" si="10"/>
        <v>2114.3200000000002</v>
      </c>
      <c r="Q62" s="43">
        <f t="shared" si="11"/>
        <v>23085.68</v>
      </c>
      <c r="R62" s="11">
        <v>1786.68</v>
      </c>
      <c r="S62" s="11">
        <v>1789.2</v>
      </c>
    </row>
    <row r="63" spans="1:1897" s="30" customFormat="1" x14ac:dyDescent="0.2">
      <c r="B63" s="7" t="s">
        <v>84</v>
      </c>
      <c r="C63" s="2" t="s">
        <v>64</v>
      </c>
      <c r="D63" s="2" t="s">
        <v>47</v>
      </c>
      <c r="E63" s="2" t="s">
        <v>18</v>
      </c>
      <c r="F63" s="2" t="s">
        <v>19</v>
      </c>
      <c r="G63" s="42">
        <v>23100</v>
      </c>
      <c r="H63" s="42">
        <v>0</v>
      </c>
      <c r="I63" s="42">
        <v>25</v>
      </c>
      <c r="J63" s="42">
        <v>662.97</v>
      </c>
      <c r="K63" s="42">
        <v>702.24</v>
      </c>
      <c r="L63" s="42">
        <v>1637.79</v>
      </c>
      <c r="M63" s="42">
        <v>1640.1</v>
      </c>
      <c r="N63" s="42">
        <v>265.64999999999998</v>
      </c>
      <c r="O63" s="43">
        <v>8832.35</v>
      </c>
      <c r="P63" s="43">
        <f t="shared" si="10"/>
        <v>10222.560000000001</v>
      </c>
      <c r="Q63" s="43">
        <f t="shared" si="11"/>
        <v>12877.439999999999</v>
      </c>
      <c r="R63" s="11">
        <v>1637.79</v>
      </c>
      <c r="S63" s="11">
        <v>1640.1</v>
      </c>
    </row>
    <row r="64" spans="1:1897" s="30" customFormat="1" x14ac:dyDescent="0.2">
      <c r="B64" s="7" t="s">
        <v>375</v>
      </c>
      <c r="C64" s="2" t="s">
        <v>64</v>
      </c>
      <c r="D64" s="2" t="s">
        <v>34</v>
      </c>
      <c r="E64" s="2" t="s">
        <v>18</v>
      </c>
      <c r="F64" s="2" t="s">
        <v>19</v>
      </c>
      <c r="G64" s="42">
        <v>26250</v>
      </c>
      <c r="H64" s="42">
        <v>0</v>
      </c>
      <c r="I64" s="42">
        <v>25</v>
      </c>
      <c r="J64" s="42">
        <v>753.38</v>
      </c>
      <c r="K64" s="42">
        <v>798</v>
      </c>
      <c r="L64" s="42">
        <v>1861.13</v>
      </c>
      <c r="M64" s="42">
        <v>1863.75</v>
      </c>
      <c r="N64" s="42">
        <v>301.88</v>
      </c>
      <c r="O64" s="42">
        <v>10518.29</v>
      </c>
      <c r="P64" s="43">
        <v>12094.67</v>
      </c>
      <c r="Q64" s="43">
        <f t="shared" si="11"/>
        <v>14155.33</v>
      </c>
      <c r="R64" s="11">
        <v>1861.13</v>
      </c>
      <c r="S64" s="11">
        <v>1863.75</v>
      </c>
    </row>
    <row r="65" spans="2:19" s="30" customFormat="1" x14ac:dyDescent="0.2">
      <c r="B65" s="32" t="s">
        <v>549</v>
      </c>
      <c r="C65" s="5" t="s">
        <v>298</v>
      </c>
      <c r="D65" s="2" t="s">
        <v>293</v>
      </c>
      <c r="E65" s="2" t="s">
        <v>18</v>
      </c>
      <c r="F65" s="2" t="s">
        <v>19</v>
      </c>
      <c r="G65" s="43">
        <v>45000</v>
      </c>
      <c r="H65" s="43">
        <v>1148.33</v>
      </c>
      <c r="I65" s="43">
        <v>25</v>
      </c>
      <c r="J65" s="43">
        <v>1291.5</v>
      </c>
      <c r="K65" s="43">
        <v>1368</v>
      </c>
      <c r="L65" s="43">
        <v>3190.5</v>
      </c>
      <c r="M65" s="43">
        <v>3195</v>
      </c>
      <c r="N65" s="43">
        <v>517.5</v>
      </c>
      <c r="O65" s="43">
        <v>0</v>
      </c>
      <c r="P65" s="43">
        <f>H65+I65+J65+K65+O65</f>
        <v>3832.83</v>
      </c>
      <c r="Q65" s="43">
        <f>G65-P65</f>
        <v>41167.17</v>
      </c>
      <c r="R65" s="10">
        <v>3190.5</v>
      </c>
      <c r="S65" s="10">
        <v>3195</v>
      </c>
    </row>
    <row r="66" spans="2:19" s="30" customFormat="1" x14ac:dyDescent="0.2">
      <c r="B66" s="4"/>
      <c r="C66" s="4"/>
      <c r="D66" s="4"/>
      <c r="E66" s="4"/>
      <c r="F66" s="4"/>
      <c r="G66" s="44"/>
      <c r="H66" s="45"/>
      <c r="I66" s="45"/>
      <c r="J66" s="45"/>
      <c r="K66" s="45"/>
      <c r="L66" s="45"/>
      <c r="M66" s="45"/>
      <c r="N66" s="45"/>
      <c r="O66" s="45"/>
      <c r="P66" s="43"/>
      <c r="Q66" s="43"/>
      <c r="R66" s="12"/>
      <c r="S66" s="12"/>
    </row>
    <row r="67" spans="2:19" s="30" customFormat="1" x14ac:dyDescent="0.2">
      <c r="B67" s="2" t="s">
        <v>376</v>
      </c>
      <c r="C67" s="2" t="s">
        <v>30</v>
      </c>
      <c r="D67" s="2" t="s">
        <v>174</v>
      </c>
      <c r="E67" s="2" t="s">
        <v>18</v>
      </c>
      <c r="F67" s="2" t="s">
        <v>22</v>
      </c>
      <c r="G67" s="42">
        <v>36000</v>
      </c>
      <c r="H67" s="42">
        <v>0</v>
      </c>
      <c r="I67" s="42">
        <v>25</v>
      </c>
      <c r="J67" s="42">
        <v>1033.2</v>
      </c>
      <c r="K67" s="42">
        <v>1094.4000000000001</v>
      </c>
      <c r="L67" s="42">
        <v>2552.4</v>
      </c>
      <c r="M67" s="42">
        <v>2556</v>
      </c>
      <c r="N67" s="42">
        <v>414</v>
      </c>
      <c r="O67" s="42">
        <v>12257.37</v>
      </c>
      <c r="P67" s="43">
        <f t="shared" ref="P67" si="12">H67+I67+J67+K67+O67</f>
        <v>14409.970000000001</v>
      </c>
      <c r="Q67" s="43">
        <f t="shared" ref="Q67" si="13">G67-P67</f>
        <v>21590.03</v>
      </c>
      <c r="R67" s="11">
        <v>2552.4</v>
      </c>
      <c r="S67" s="11">
        <v>2556</v>
      </c>
    </row>
    <row r="68" spans="2:19" s="30" customFormat="1" x14ac:dyDescent="0.2">
      <c r="B68" s="2" t="s">
        <v>241</v>
      </c>
      <c r="C68" s="2" t="s">
        <v>30</v>
      </c>
      <c r="D68" s="2" t="s">
        <v>237</v>
      </c>
      <c r="E68" s="2" t="s">
        <v>18</v>
      </c>
      <c r="F68" s="2" t="s">
        <v>22</v>
      </c>
      <c r="G68" s="42">
        <v>17000</v>
      </c>
      <c r="H68" s="42">
        <v>0</v>
      </c>
      <c r="I68" s="42">
        <v>25</v>
      </c>
      <c r="J68" s="42">
        <v>487.9</v>
      </c>
      <c r="K68" s="42">
        <v>516.79999999999995</v>
      </c>
      <c r="L68" s="42">
        <v>1205.3</v>
      </c>
      <c r="M68" s="42">
        <v>1207</v>
      </c>
      <c r="N68" s="42">
        <v>195.5</v>
      </c>
      <c r="O68" s="42">
        <v>7095.97</v>
      </c>
      <c r="P68" s="43">
        <f t="shared" ref="P68:P95" si="14">H68+I68+J68+K68+O68</f>
        <v>8125.67</v>
      </c>
      <c r="Q68" s="43">
        <f t="shared" ref="Q68:Q96" si="15">G68-P68</f>
        <v>8874.33</v>
      </c>
      <c r="R68" s="11"/>
      <c r="S68" s="11"/>
    </row>
    <row r="69" spans="2:19" s="30" customFormat="1" x14ac:dyDescent="0.2">
      <c r="B69" s="5" t="s">
        <v>321</v>
      </c>
      <c r="C69" s="2" t="s">
        <v>30</v>
      </c>
      <c r="D69" s="5" t="s">
        <v>322</v>
      </c>
      <c r="E69" s="5" t="s">
        <v>18</v>
      </c>
      <c r="F69" s="5" t="s">
        <v>22</v>
      </c>
      <c r="G69" s="48">
        <v>14000</v>
      </c>
      <c r="H69" s="48">
        <v>0</v>
      </c>
      <c r="I69" s="42">
        <v>25</v>
      </c>
      <c r="J69" s="48">
        <v>401.8</v>
      </c>
      <c r="K69" s="48">
        <v>425.6</v>
      </c>
      <c r="L69" s="48">
        <v>992.6</v>
      </c>
      <c r="M69" s="48">
        <v>994</v>
      </c>
      <c r="N69" s="48">
        <v>161</v>
      </c>
      <c r="O69" s="48">
        <v>4815.5600000000004</v>
      </c>
      <c r="P69" s="48">
        <f t="shared" si="14"/>
        <v>5667.9600000000009</v>
      </c>
      <c r="Q69" s="48">
        <f t="shared" si="15"/>
        <v>8332.0399999999991</v>
      </c>
      <c r="R69" s="11">
        <v>1205.3</v>
      </c>
      <c r="S69" s="11">
        <v>1207</v>
      </c>
    </row>
    <row r="70" spans="2:19" s="30" customFormat="1" x14ac:dyDescent="0.2">
      <c r="B70" s="32" t="s">
        <v>377</v>
      </c>
      <c r="C70" s="2" t="s">
        <v>30</v>
      </c>
      <c r="D70" s="2" t="s">
        <v>237</v>
      </c>
      <c r="E70" s="2" t="s">
        <v>18</v>
      </c>
      <c r="F70" s="2" t="s">
        <v>22</v>
      </c>
      <c r="G70" s="42">
        <v>16000</v>
      </c>
      <c r="H70" s="42">
        <v>0</v>
      </c>
      <c r="I70" s="42">
        <v>25</v>
      </c>
      <c r="J70" s="42">
        <v>459.2</v>
      </c>
      <c r="K70" s="42">
        <v>486.4</v>
      </c>
      <c r="L70" s="42">
        <v>1134.4000000000001</v>
      </c>
      <c r="M70" s="42">
        <v>1136</v>
      </c>
      <c r="N70" s="42">
        <v>184</v>
      </c>
      <c r="O70" s="42">
        <v>7022.2</v>
      </c>
      <c r="P70" s="43">
        <f t="shared" si="14"/>
        <v>7992.7999999999993</v>
      </c>
      <c r="Q70" s="43">
        <f t="shared" si="15"/>
        <v>8007.2000000000007</v>
      </c>
      <c r="R70" s="12"/>
      <c r="S70" s="12"/>
    </row>
    <row r="71" spans="2:19" s="30" customFormat="1" x14ac:dyDescent="0.2">
      <c r="B71" s="2" t="s">
        <v>436</v>
      </c>
      <c r="C71" s="2" t="s">
        <v>30</v>
      </c>
      <c r="D71" s="2" t="s">
        <v>107</v>
      </c>
      <c r="E71" s="2" t="s">
        <v>18</v>
      </c>
      <c r="F71" s="2" t="s">
        <v>19</v>
      </c>
      <c r="G71" s="42">
        <v>17000</v>
      </c>
      <c r="H71" s="42">
        <v>0</v>
      </c>
      <c r="I71" s="42">
        <v>25</v>
      </c>
      <c r="J71" s="42">
        <v>487.9</v>
      </c>
      <c r="K71" s="42">
        <v>516.79999999999995</v>
      </c>
      <c r="L71" s="42">
        <v>1205.3</v>
      </c>
      <c r="M71" s="42">
        <v>1207</v>
      </c>
      <c r="N71" s="42">
        <v>195.5</v>
      </c>
      <c r="O71" s="42">
        <v>100</v>
      </c>
      <c r="P71" s="43">
        <f t="shared" si="14"/>
        <v>1129.6999999999998</v>
      </c>
      <c r="Q71" s="43">
        <f t="shared" si="15"/>
        <v>15870.3</v>
      </c>
      <c r="R71" s="11">
        <v>1134.4000000000001</v>
      </c>
      <c r="S71" s="11">
        <v>1136</v>
      </c>
    </row>
    <row r="72" spans="2:19" s="30" customFormat="1" x14ac:dyDescent="0.2">
      <c r="B72" s="5" t="s">
        <v>552</v>
      </c>
      <c r="C72" s="2" t="s">
        <v>30</v>
      </c>
      <c r="D72" s="5" t="s">
        <v>107</v>
      </c>
      <c r="E72" s="5" t="s">
        <v>18</v>
      </c>
      <c r="F72" s="5" t="s">
        <v>19</v>
      </c>
      <c r="G72" s="48">
        <v>14000</v>
      </c>
      <c r="H72" s="48">
        <v>0</v>
      </c>
      <c r="I72" s="48">
        <v>25</v>
      </c>
      <c r="J72" s="48">
        <v>401.8</v>
      </c>
      <c r="K72" s="48">
        <v>425.6</v>
      </c>
      <c r="L72" s="48">
        <v>992.6</v>
      </c>
      <c r="M72" s="48">
        <v>994</v>
      </c>
      <c r="N72" s="48">
        <v>161</v>
      </c>
      <c r="O72" s="48">
        <v>100</v>
      </c>
      <c r="P72" s="48">
        <f t="shared" si="14"/>
        <v>952.40000000000009</v>
      </c>
      <c r="Q72" s="48">
        <f t="shared" si="15"/>
        <v>13047.6</v>
      </c>
      <c r="R72" s="11">
        <v>1052.8699999999999</v>
      </c>
      <c r="S72" s="11">
        <v>1054.3499999999999</v>
      </c>
    </row>
    <row r="73" spans="2:19" s="30" customFormat="1" x14ac:dyDescent="0.2">
      <c r="B73" s="32" t="s">
        <v>378</v>
      </c>
      <c r="C73" s="2" t="s">
        <v>30</v>
      </c>
      <c r="D73" s="5" t="s">
        <v>107</v>
      </c>
      <c r="E73" s="5" t="s">
        <v>18</v>
      </c>
      <c r="F73" s="32" t="s">
        <v>19</v>
      </c>
      <c r="G73" s="43">
        <v>13866</v>
      </c>
      <c r="H73" s="43">
        <v>0</v>
      </c>
      <c r="I73" s="43">
        <v>25</v>
      </c>
      <c r="J73" s="43">
        <v>397.95</v>
      </c>
      <c r="K73" s="43">
        <v>421.53</v>
      </c>
      <c r="L73" s="43">
        <v>983.1</v>
      </c>
      <c r="M73" s="43">
        <v>984.49</v>
      </c>
      <c r="N73" s="43">
        <v>159.46</v>
      </c>
      <c r="O73" s="43">
        <v>5468.68</v>
      </c>
      <c r="P73" s="43">
        <f t="shared" si="14"/>
        <v>6313.16</v>
      </c>
      <c r="Q73" s="43">
        <f t="shared" si="15"/>
        <v>7552.84</v>
      </c>
      <c r="R73" s="10">
        <v>983.1</v>
      </c>
      <c r="S73" s="10">
        <v>984.49</v>
      </c>
    </row>
    <row r="74" spans="2:19" s="30" customFormat="1" x14ac:dyDescent="0.2">
      <c r="B74" s="2" t="s">
        <v>182</v>
      </c>
      <c r="C74" s="2" t="s">
        <v>36</v>
      </c>
      <c r="D74" s="2" t="s">
        <v>107</v>
      </c>
      <c r="E74" s="2" t="s">
        <v>18</v>
      </c>
      <c r="F74" s="2" t="s">
        <v>19</v>
      </c>
      <c r="G74" s="42">
        <v>14850</v>
      </c>
      <c r="H74" s="42">
        <v>0</v>
      </c>
      <c r="I74" s="42">
        <v>25</v>
      </c>
      <c r="J74" s="42">
        <v>426.2</v>
      </c>
      <c r="K74" s="42">
        <v>451.44</v>
      </c>
      <c r="L74" s="42">
        <v>1052.8699999999999</v>
      </c>
      <c r="M74" s="42">
        <v>1054.3499999999999</v>
      </c>
      <c r="N74" s="42">
        <v>170.78</v>
      </c>
      <c r="O74" s="42">
        <v>4685.26</v>
      </c>
      <c r="P74" s="43">
        <f t="shared" si="14"/>
        <v>5587.9000000000005</v>
      </c>
      <c r="Q74" s="43">
        <f t="shared" si="15"/>
        <v>9262.0999999999985</v>
      </c>
      <c r="R74" s="11">
        <v>992.6</v>
      </c>
      <c r="S74" s="11">
        <v>994</v>
      </c>
    </row>
    <row r="75" spans="2:19" s="30" customFormat="1" x14ac:dyDescent="0.2">
      <c r="B75" s="2" t="s">
        <v>379</v>
      </c>
      <c r="C75" s="2" t="s">
        <v>30</v>
      </c>
      <c r="D75" s="2" t="s">
        <v>107</v>
      </c>
      <c r="E75" s="2" t="s">
        <v>18</v>
      </c>
      <c r="F75" s="2" t="s">
        <v>19</v>
      </c>
      <c r="G75" s="42">
        <v>14000</v>
      </c>
      <c r="H75" s="42">
        <v>0</v>
      </c>
      <c r="I75" s="42">
        <v>25</v>
      </c>
      <c r="J75" s="42">
        <v>401.8</v>
      </c>
      <c r="K75" s="42">
        <v>425.6</v>
      </c>
      <c r="L75" s="42">
        <v>992.6</v>
      </c>
      <c r="M75" s="42">
        <v>994</v>
      </c>
      <c r="N75" s="42">
        <v>161</v>
      </c>
      <c r="O75" s="42">
        <v>6192.2</v>
      </c>
      <c r="P75" s="43">
        <f t="shared" si="14"/>
        <v>7044.6</v>
      </c>
      <c r="Q75" s="43">
        <f t="shared" si="15"/>
        <v>6955.4</v>
      </c>
      <c r="R75" s="11">
        <v>1063.5</v>
      </c>
      <c r="S75" s="11">
        <v>1065</v>
      </c>
    </row>
    <row r="76" spans="2:19" s="30" customFormat="1" x14ac:dyDescent="0.2">
      <c r="B76" s="5" t="s">
        <v>323</v>
      </c>
      <c r="C76" s="2" t="s">
        <v>30</v>
      </c>
      <c r="D76" s="5" t="s">
        <v>107</v>
      </c>
      <c r="E76" s="5" t="s">
        <v>18</v>
      </c>
      <c r="F76" s="5" t="s">
        <v>19</v>
      </c>
      <c r="G76" s="48">
        <v>12265</v>
      </c>
      <c r="H76" s="48">
        <v>0</v>
      </c>
      <c r="I76" s="48">
        <v>25</v>
      </c>
      <c r="J76" s="48">
        <v>352.01</v>
      </c>
      <c r="K76" s="48">
        <v>372.86</v>
      </c>
      <c r="L76" s="48">
        <v>869.59</v>
      </c>
      <c r="M76" s="48">
        <v>870.82</v>
      </c>
      <c r="N76" s="48">
        <v>141.05000000000001</v>
      </c>
      <c r="O76" s="48">
        <v>3000</v>
      </c>
      <c r="P76" s="48">
        <f t="shared" si="14"/>
        <v>3749.87</v>
      </c>
      <c r="Q76" s="48">
        <f t="shared" si="15"/>
        <v>8515.130000000001</v>
      </c>
      <c r="R76" s="11">
        <v>992.6</v>
      </c>
      <c r="S76" s="11">
        <v>994</v>
      </c>
    </row>
    <row r="77" spans="2:19" s="30" customFormat="1" x14ac:dyDescent="0.2">
      <c r="B77" s="2" t="s">
        <v>381</v>
      </c>
      <c r="C77" s="2" t="s">
        <v>30</v>
      </c>
      <c r="D77" s="2" t="s">
        <v>237</v>
      </c>
      <c r="E77" s="2" t="s">
        <v>18</v>
      </c>
      <c r="F77" s="2" t="s">
        <v>22</v>
      </c>
      <c r="G77" s="42">
        <v>15000</v>
      </c>
      <c r="H77" s="42">
        <v>0</v>
      </c>
      <c r="I77" s="42">
        <v>25</v>
      </c>
      <c r="J77" s="42">
        <v>430.5</v>
      </c>
      <c r="K77" s="42">
        <v>456</v>
      </c>
      <c r="L77" s="42">
        <v>1063.5</v>
      </c>
      <c r="M77" s="42">
        <v>1065</v>
      </c>
      <c r="N77" s="42">
        <v>172.5</v>
      </c>
      <c r="O77" s="42">
        <v>4294.17</v>
      </c>
      <c r="P77" s="43">
        <f t="shared" si="14"/>
        <v>5205.67</v>
      </c>
      <c r="Q77" s="43">
        <f t="shared" si="15"/>
        <v>9794.33</v>
      </c>
      <c r="R77" s="11">
        <v>1063.5</v>
      </c>
      <c r="S77" s="11">
        <v>1065</v>
      </c>
    </row>
    <row r="78" spans="2:19" s="30" customFormat="1" x14ac:dyDescent="0.2">
      <c r="B78" s="2" t="s">
        <v>463</v>
      </c>
      <c r="C78" s="2" t="s">
        <v>36</v>
      </c>
      <c r="D78" s="2" t="s">
        <v>243</v>
      </c>
      <c r="E78" s="2" t="s">
        <v>18</v>
      </c>
      <c r="F78" s="2" t="s">
        <v>22</v>
      </c>
      <c r="G78" s="42">
        <v>18750</v>
      </c>
      <c r="H78" s="42">
        <v>0</v>
      </c>
      <c r="I78" s="42">
        <v>25</v>
      </c>
      <c r="J78" s="42">
        <v>538.13</v>
      </c>
      <c r="K78" s="42">
        <v>570</v>
      </c>
      <c r="L78" s="42">
        <v>1329.38</v>
      </c>
      <c r="M78" s="42">
        <v>1331.25</v>
      </c>
      <c r="N78" s="42">
        <v>215.63</v>
      </c>
      <c r="O78" s="42">
        <v>4669.3999999999996</v>
      </c>
      <c r="P78" s="43">
        <f t="shared" si="14"/>
        <v>5802.53</v>
      </c>
      <c r="Q78" s="43">
        <f t="shared" si="15"/>
        <v>12947.470000000001</v>
      </c>
      <c r="R78" s="11">
        <v>1052.8699999999999</v>
      </c>
      <c r="S78" s="11">
        <v>1054.3499999999999</v>
      </c>
    </row>
    <row r="79" spans="2:19" s="30" customFormat="1" x14ac:dyDescent="0.2">
      <c r="B79" s="2" t="s">
        <v>245</v>
      </c>
      <c r="C79" s="2" t="s">
        <v>36</v>
      </c>
      <c r="D79" s="2" t="s">
        <v>246</v>
      </c>
      <c r="E79" s="2" t="s">
        <v>18</v>
      </c>
      <c r="F79" s="2" t="s">
        <v>22</v>
      </c>
      <c r="G79" s="42">
        <v>20000</v>
      </c>
      <c r="H79" s="42">
        <v>0</v>
      </c>
      <c r="I79" s="42">
        <v>25</v>
      </c>
      <c r="J79" s="42">
        <v>574</v>
      </c>
      <c r="K79" s="42">
        <v>608</v>
      </c>
      <c r="L79" s="42">
        <v>1418</v>
      </c>
      <c r="M79" s="42">
        <v>1420</v>
      </c>
      <c r="N79" s="42">
        <v>230</v>
      </c>
      <c r="O79" s="43">
        <v>9147.5300000000007</v>
      </c>
      <c r="P79" s="43">
        <f t="shared" si="14"/>
        <v>10354.530000000001</v>
      </c>
      <c r="Q79" s="43">
        <f t="shared" si="15"/>
        <v>9645.4699999999993</v>
      </c>
      <c r="R79" s="11">
        <v>992.6</v>
      </c>
      <c r="S79" s="11">
        <v>994</v>
      </c>
    </row>
    <row r="80" spans="2:19" s="30" customFormat="1" x14ac:dyDescent="0.2">
      <c r="B80" s="2" t="s">
        <v>380</v>
      </c>
      <c r="C80" s="2" t="s">
        <v>30</v>
      </c>
      <c r="D80" s="2" t="s">
        <v>237</v>
      </c>
      <c r="E80" s="2" t="s">
        <v>18</v>
      </c>
      <c r="F80" s="2" t="s">
        <v>22</v>
      </c>
      <c r="G80" s="42">
        <v>16000</v>
      </c>
      <c r="H80" s="42">
        <v>0</v>
      </c>
      <c r="I80" s="42">
        <v>25</v>
      </c>
      <c r="J80" s="42">
        <v>459.2</v>
      </c>
      <c r="K80" s="42">
        <v>486.4</v>
      </c>
      <c r="L80" s="42">
        <v>1134.4000000000001</v>
      </c>
      <c r="M80" s="42">
        <v>1136</v>
      </c>
      <c r="N80" s="42">
        <v>184</v>
      </c>
      <c r="O80" s="42">
        <v>1100</v>
      </c>
      <c r="P80" s="43">
        <f t="shared" si="14"/>
        <v>2070.6</v>
      </c>
      <c r="Q80" s="43">
        <f t="shared" si="15"/>
        <v>13929.4</v>
      </c>
      <c r="R80" s="11">
        <v>1169.8499999999999</v>
      </c>
      <c r="S80" s="11">
        <v>1171.5</v>
      </c>
    </row>
    <row r="81" spans="1:1897" s="30" customFormat="1" x14ac:dyDescent="0.2">
      <c r="B81" s="35" t="s">
        <v>387</v>
      </c>
      <c r="C81" s="2" t="s">
        <v>30</v>
      </c>
      <c r="D81" s="35" t="s">
        <v>237</v>
      </c>
      <c r="E81" s="35" t="s">
        <v>18</v>
      </c>
      <c r="F81" s="35" t="s">
        <v>22</v>
      </c>
      <c r="G81" s="47">
        <v>15300</v>
      </c>
      <c r="H81" s="47">
        <v>0</v>
      </c>
      <c r="I81" s="47">
        <v>25</v>
      </c>
      <c r="J81" s="47">
        <v>439.11</v>
      </c>
      <c r="K81" s="47">
        <v>465.12</v>
      </c>
      <c r="L81" s="47">
        <v>1084.77</v>
      </c>
      <c r="M81" s="47">
        <v>1086.3</v>
      </c>
      <c r="N81" s="47">
        <v>175.95</v>
      </c>
      <c r="O81" s="47">
        <v>9166.06</v>
      </c>
      <c r="P81" s="42">
        <f t="shared" si="14"/>
        <v>10095.289999999999</v>
      </c>
      <c r="Q81" s="42">
        <f t="shared" si="15"/>
        <v>5204.7100000000009</v>
      </c>
      <c r="R81" s="11">
        <v>1134.4000000000001</v>
      </c>
      <c r="S81" s="11">
        <v>1136</v>
      </c>
    </row>
    <row r="82" spans="1:1897" s="30" customFormat="1" x14ac:dyDescent="0.2">
      <c r="B82" s="33" t="s">
        <v>388</v>
      </c>
      <c r="C82" s="2" t="s">
        <v>30</v>
      </c>
      <c r="D82" s="2" t="s">
        <v>237</v>
      </c>
      <c r="E82" s="2" t="s">
        <v>18</v>
      </c>
      <c r="F82" s="2" t="s">
        <v>22</v>
      </c>
      <c r="G82" s="47">
        <v>18000</v>
      </c>
      <c r="H82" s="47">
        <v>0</v>
      </c>
      <c r="I82" s="47">
        <v>25</v>
      </c>
      <c r="J82" s="47">
        <v>516.6</v>
      </c>
      <c r="K82" s="47">
        <v>547.20000000000005</v>
      </c>
      <c r="L82" s="47">
        <v>1276.2</v>
      </c>
      <c r="M82" s="47">
        <v>1278</v>
      </c>
      <c r="N82" s="47">
        <v>207</v>
      </c>
      <c r="O82" s="47">
        <v>3300</v>
      </c>
      <c r="P82" s="48">
        <f t="shared" si="14"/>
        <v>4388.8</v>
      </c>
      <c r="Q82" s="48">
        <f t="shared" si="15"/>
        <v>13611.2</v>
      </c>
      <c r="R82" s="11">
        <v>1031.76</v>
      </c>
      <c r="S82" s="11">
        <v>1033.21</v>
      </c>
    </row>
    <row r="83" spans="1:1897" s="30" customFormat="1" x14ac:dyDescent="0.2">
      <c r="B83" s="2" t="s">
        <v>383</v>
      </c>
      <c r="C83" s="2" t="s">
        <v>30</v>
      </c>
      <c r="D83" s="2" t="s">
        <v>234</v>
      </c>
      <c r="E83" s="2" t="s">
        <v>18</v>
      </c>
      <c r="F83" s="2" t="s">
        <v>19</v>
      </c>
      <c r="G83" s="42">
        <v>17000</v>
      </c>
      <c r="H83" s="42">
        <v>0</v>
      </c>
      <c r="I83" s="42">
        <v>25</v>
      </c>
      <c r="J83" s="42">
        <v>487.9</v>
      </c>
      <c r="K83" s="42">
        <v>516.79999999999995</v>
      </c>
      <c r="L83" s="42">
        <v>1205.3</v>
      </c>
      <c r="M83" s="42">
        <v>1207</v>
      </c>
      <c r="N83" s="42">
        <v>195.5</v>
      </c>
      <c r="O83" s="42">
        <v>6684</v>
      </c>
      <c r="P83" s="43">
        <f t="shared" si="14"/>
        <v>7713.7</v>
      </c>
      <c r="Q83" s="43">
        <f t="shared" si="15"/>
        <v>9286.2999999999993</v>
      </c>
      <c r="R83" s="11">
        <v>1068.2</v>
      </c>
      <c r="S83" s="11">
        <v>1069.71</v>
      </c>
    </row>
    <row r="84" spans="1:1897" s="30" customFormat="1" x14ac:dyDescent="0.2">
      <c r="B84" s="36" t="s">
        <v>382</v>
      </c>
      <c r="C84" s="2" t="s">
        <v>30</v>
      </c>
      <c r="D84" s="2" t="s">
        <v>107</v>
      </c>
      <c r="E84" s="2" t="s">
        <v>18</v>
      </c>
      <c r="F84" s="2" t="s">
        <v>19</v>
      </c>
      <c r="G84" s="42">
        <v>14850</v>
      </c>
      <c r="H84" s="42">
        <v>0</v>
      </c>
      <c r="I84" s="42">
        <v>25</v>
      </c>
      <c r="J84" s="42">
        <v>426.2</v>
      </c>
      <c r="K84" s="42">
        <v>451.44</v>
      </c>
      <c r="L84" s="42">
        <v>1052.8699999999999</v>
      </c>
      <c r="M84" s="42">
        <v>1054.3499999999999</v>
      </c>
      <c r="N84" s="42">
        <v>170.78</v>
      </c>
      <c r="O84" s="42">
        <v>7855</v>
      </c>
      <c r="P84" s="43">
        <f t="shared" si="14"/>
        <v>8757.64</v>
      </c>
      <c r="Q84" s="43">
        <f t="shared" si="15"/>
        <v>6092.3600000000006</v>
      </c>
      <c r="R84" s="11">
        <v>992.6</v>
      </c>
      <c r="S84" s="11">
        <v>994</v>
      </c>
    </row>
    <row r="85" spans="1:1897" s="30" customFormat="1" x14ac:dyDescent="0.2">
      <c r="B85" s="7" t="s">
        <v>384</v>
      </c>
      <c r="C85" s="2" t="s">
        <v>30</v>
      </c>
      <c r="D85" s="2" t="s">
        <v>135</v>
      </c>
      <c r="E85" s="2" t="s">
        <v>18</v>
      </c>
      <c r="F85" s="2" t="s">
        <v>22</v>
      </c>
      <c r="G85" s="42">
        <v>16500</v>
      </c>
      <c r="H85" s="42">
        <v>0</v>
      </c>
      <c r="I85" s="42">
        <v>25</v>
      </c>
      <c r="J85" s="42">
        <v>473.55</v>
      </c>
      <c r="K85" s="42">
        <v>501.6</v>
      </c>
      <c r="L85" s="42">
        <v>1169.8499999999999</v>
      </c>
      <c r="M85" s="42">
        <v>1171.5</v>
      </c>
      <c r="N85" s="42">
        <v>189.75</v>
      </c>
      <c r="O85" s="42">
        <v>8231.65</v>
      </c>
      <c r="P85" s="43">
        <f t="shared" si="14"/>
        <v>9231.7999999999993</v>
      </c>
      <c r="Q85" s="43">
        <f t="shared" si="15"/>
        <v>7268.2000000000007</v>
      </c>
      <c r="R85" s="11">
        <v>1063.5</v>
      </c>
      <c r="S85" s="11">
        <v>1065</v>
      </c>
    </row>
    <row r="86" spans="1:1897" s="30" customFormat="1" x14ac:dyDescent="0.2">
      <c r="B86" s="5" t="s">
        <v>324</v>
      </c>
      <c r="C86" s="2" t="s">
        <v>30</v>
      </c>
      <c r="D86" s="5" t="s">
        <v>107</v>
      </c>
      <c r="E86" s="5" t="s">
        <v>18</v>
      </c>
      <c r="F86" s="5" t="s">
        <v>19</v>
      </c>
      <c r="G86" s="48">
        <v>14000</v>
      </c>
      <c r="H86" s="48">
        <v>0</v>
      </c>
      <c r="I86" s="48">
        <v>25</v>
      </c>
      <c r="J86" s="48">
        <v>401.8</v>
      </c>
      <c r="K86" s="48">
        <v>425.6</v>
      </c>
      <c r="L86" s="48">
        <v>992.6</v>
      </c>
      <c r="M86" s="48">
        <v>994</v>
      </c>
      <c r="N86" s="48">
        <v>161</v>
      </c>
      <c r="O86" s="48">
        <v>1500</v>
      </c>
      <c r="P86" s="48">
        <f t="shared" si="14"/>
        <v>2352.4</v>
      </c>
      <c r="Q86" s="48">
        <f t="shared" si="15"/>
        <v>11647.6</v>
      </c>
      <c r="R86" s="11">
        <v>992.6</v>
      </c>
      <c r="S86" s="11">
        <v>994</v>
      </c>
    </row>
    <row r="87" spans="1:1897" s="30" customFormat="1" x14ac:dyDescent="0.2">
      <c r="B87" s="32" t="s">
        <v>385</v>
      </c>
      <c r="C87" s="2" t="s">
        <v>30</v>
      </c>
      <c r="D87" s="2" t="s">
        <v>237</v>
      </c>
      <c r="E87" s="2" t="s">
        <v>18</v>
      </c>
      <c r="F87" s="2" t="s">
        <v>22</v>
      </c>
      <c r="G87" s="42">
        <v>16000</v>
      </c>
      <c r="H87" s="42">
        <v>0</v>
      </c>
      <c r="I87" s="42">
        <v>25</v>
      </c>
      <c r="J87" s="42">
        <v>459.2</v>
      </c>
      <c r="K87" s="42">
        <v>486.4</v>
      </c>
      <c r="L87" s="42">
        <v>1134.4000000000001</v>
      </c>
      <c r="M87" s="42">
        <v>1136</v>
      </c>
      <c r="N87" s="42">
        <v>184</v>
      </c>
      <c r="O87" s="42">
        <v>4450</v>
      </c>
      <c r="P87" s="43">
        <f t="shared" si="14"/>
        <v>5420.6</v>
      </c>
      <c r="Q87" s="43">
        <f t="shared" si="15"/>
        <v>10579.4</v>
      </c>
      <c r="R87" s="11">
        <v>1013.87</v>
      </c>
      <c r="S87" s="11">
        <v>1015.3</v>
      </c>
    </row>
    <row r="88" spans="1:1897" s="30" customFormat="1" x14ac:dyDescent="0.2">
      <c r="B88" s="7" t="s">
        <v>152</v>
      </c>
      <c r="C88" s="2" t="s">
        <v>30</v>
      </c>
      <c r="D88" s="2" t="s">
        <v>135</v>
      </c>
      <c r="E88" s="2" t="s">
        <v>18</v>
      </c>
      <c r="F88" s="2" t="s">
        <v>22</v>
      </c>
      <c r="G88" s="42">
        <v>14552.31</v>
      </c>
      <c r="H88" s="42">
        <v>0</v>
      </c>
      <c r="I88" s="42">
        <v>25</v>
      </c>
      <c r="J88" s="42">
        <v>417.65</v>
      </c>
      <c r="K88" s="42">
        <v>442.39</v>
      </c>
      <c r="L88" s="42">
        <v>1031.76</v>
      </c>
      <c r="M88" s="42">
        <v>1033.21</v>
      </c>
      <c r="N88" s="42">
        <v>167.35</v>
      </c>
      <c r="O88" s="42">
        <v>1980</v>
      </c>
      <c r="P88" s="43">
        <f t="shared" si="14"/>
        <v>2865.04</v>
      </c>
      <c r="Q88" s="43">
        <f t="shared" si="15"/>
        <v>11687.27</v>
      </c>
      <c r="R88" s="11">
        <v>992.6</v>
      </c>
      <c r="S88" s="11">
        <v>994</v>
      </c>
    </row>
    <row r="89" spans="1:1897" s="30" customFormat="1" x14ac:dyDescent="0.2">
      <c r="B89" s="2" t="s">
        <v>548</v>
      </c>
      <c r="C89" s="2" t="s">
        <v>30</v>
      </c>
      <c r="D89" s="2" t="s">
        <v>31</v>
      </c>
      <c r="E89" s="2" t="s">
        <v>18</v>
      </c>
      <c r="F89" s="2" t="s">
        <v>22</v>
      </c>
      <c r="G89" s="42">
        <v>15066.29</v>
      </c>
      <c r="H89" s="42">
        <v>0</v>
      </c>
      <c r="I89" s="42">
        <v>25</v>
      </c>
      <c r="J89" s="42">
        <v>432.4</v>
      </c>
      <c r="K89" s="42">
        <v>458.02</v>
      </c>
      <c r="L89" s="42">
        <v>1068.2</v>
      </c>
      <c r="M89" s="42">
        <v>1069.71</v>
      </c>
      <c r="N89" s="42">
        <v>173.26</v>
      </c>
      <c r="O89" s="42">
        <v>6106.99</v>
      </c>
      <c r="P89" s="43">
        <f t="shared" si="14"/>
        <v>7022.41</v>
      </c>
      <c r="Q89" s="43">
        <f t="shared" si="15"/>
        <v>8043.880000000001</v>
      </c>
      <c r="R89" s="11">
        <v>992.6</v>
      </c>
      <c r="S89" s="11">
        <v>994</v>
      </c>
    </row>
    <row r="90" spans="1:1897" s="30" customFormat="1" x14ac:dyDescent="0.2">
      <c r="B90" s="2" t="s">
        <v>474</v>
      </c>
      <c r="C90" s="2" t="s">
        <v>30</v>
      </c>
      <c r="D90" s="2" t="s">
        <v>237</v>
      </c>
      <c r="E90" s="2" t="s">
        <v>18</v>
      </c>
      <c r="F90" s="2" t="s">
        <v>22</v>
      </c>
      <c r="G90" s="42">
        <v>15000</v>
      </c>
      <c r="H90" s="42">
        <v>0</v>
      </c>
      <c r="I90" s="42">
        <v>25</v>
      </c>
      <c r="J90" s="42">
        <v>430.5</v>
      </c>
      <c r="K90" s="42">
        <v>456</v>
      </c>
      <c r="L90" s="42">
        <v>1063.5</v>
      </c>
      <c r="M90" s="42">
        <v>1065</v>
      </c>
      <c r="N90" s="42">
        <v>172.5</v>
      </c>
      <c r="O90" s="42">
        <v>7864.78</v>
      </c>
      <c r="P90" s="43">
        <f t="shared" si="14"/>
        <v>8776.2799999999988</v>
      </c>
      <c r="Q90" s="43">
        <f t="shared" si="15"/>
        <v>6223.7200000000012</v>
      </c>
      <c r="R90" s="11">
        <v>1329.38</v>
      </c>
      <c r="S90" s="11">
        <v>1331.25</v>
      </c>
    </row>
    <row r="91" spans="1:1897" s="30" customFormat="1" x14ac:dyDescent="0.2">
      <c r="B91" s="2" t="s">
        <v>300</v>
      </c>
      <c r="C91" s="2" t="s">
        <v>30</v>
      </c>
      <c r="D91" s="2" t="s">
        <v>107</v>
      </c>
      <c r="E91" s="2" t="s">
        <v>18</v>
      </c>
      <c r="F91" s="2" t="s">
        <v>19</v>
      </c>
      <c r="G91" s="42">
        <v>14000</v>
      </c>
      <c r="H91" s="42">
        <v>0</v>
      </c>
      <c r="I91" s="42">
        <v>25</v>
      </c>
      <c r="J91" s="42">
        <v>401.8</v>
      </c>
      <c r="K91" s="42">
        <v>425.6</v>
      </c>
      <c r="L91" s="42">
        <v>992.6</v>
      </c>
      <c r="M91" s="42">
        <v>994</v>
      </c>
      <c r="N91" s="42">
        <v>161</v>
      </c>
      <c r="O91" s="42">
        <v>3377.12</v>
      </c>
      <c r="P91" s="43">
        <f t="shared" si="14"/>
        <v>4229.5200000000004</v>
      </c>
      <c r="Q91" s="43">
        <f t="shared" si="15"/>
        <v>9770.48</v>
      </c>
      <c r="R91" s="11">
        <v>1052.8699999999999</v>
      </c>
      <c r="S91" s="11">
        <v>1054.3499999999999</v>
      </c>
    </row>
    <row r="92" spans="1:1897" s="30" customFormat="1" ht="11.25" customHeight="1" x14ac:dyDescent="0.2">
      <c r="B92" s="32" t="s">
        <v>256</v>
      </c>
      <c r="C92" s="2" t="s">
        <v>30</v>
      </c>
      <c r="D92" s="2" t="s">
        <v>107</v>
      </c>
      <c r="E92" s="2" t="s">
        <v>18</v>
      </c>
      <c r="F92" s="2" t="s">
        <v>19</v>
      </c>
      <c r="G92" s="42">
        <v>15000</v>
      </c>
      <c r="H92" s="42">
        <v>0</v>
      </c>
      <c r="I92" s="42">
        <v>25</v>
      </c>
      <c r="J92" s="42">
        <v>430.5</v>
      </c>
      <c r="K92" s="42">
        <v>456</v>
      </c>
      <c r="L92" s="42">
        <v>1063.5</v>
      </c>
      <c r="M92" s="42">
        <v>1065</v>
      </c>
      <c r="N92" s="42">
        <v>172.5</v>
      </c>
      <c r="O92" s="42">
        <v>3000</v>
      </c>
      <c r="P92" s="43">
        <f t="shared" si="14"/>
        <v>3911.5</v>
      </c>
      <c r="Q92" s="43">
        <f t="shared" si="15"/>
        <v>11088.5</v>
      </c>
      <c r="R92" s="12"/>
      <c r="S92" s="12"/>
    </row>
    <row r="93" spans="1:1897" s="30" customFormat="1" x14ac:dyDescent="0.2">
      <c r="B93" s="2" t="s">
        <v>386</v>
      </c>
      <c r="C93" s="2" t="s">
        <v>30</v>
      </c>
      <c r="D93" s="2" t="s">
        <v>107</v>
      </c>
      <c r="E93" s="2" t="s">
        <v>18</v>
      </c>
      <c r="F93" s="2" t="s">
        <v>19</v>
      </c>
      <c r="G93" s="42">
        <v>14000</v>
      </c>
      <c r="H93" s="42">
        <v>0</v>
      </c>
      <c r="I93" s="42">
        <v>25</v>
      </c>
      <c r="J93" s="42">
        <v>401.8</v>
      </c>
      <c r="K93" s="42">
        <v>425.6</v>
      </c>
      <c r="L93" s="42">
        <v>992.6</v>
      </c>
      <c r="M93" s="42">
        <v>994</v>
      </c>
      <c r="N93" s="42">
        <v>161</v>
      </c>
      <c r="O93" s="42">
        <v>6622.2</v>
      </c>
      <c r="P93" s="43">
        <f t="shared" si="14"/>
        <v>7474.6</v>
      </c>
      <c r="Q93" s="43">
        <f t="shared" si="15"/>
        <v>6525.4</v>
      </c>
      <c r="R93" s="12"/>
      <c r="S93" s="12"/>
    </row>
    <row r="94" spans="1:1897" s="30" customFormat="1" x14ac:dyDescent="0.2">
      <c r="B94" s="2" t="s">
        <v>226</v>
      </c>
      <c r="C94" s="2" t="s">
        <v>30</v>
      </c>
      <c r="D94" s="2" t="s">
        <v>107</v>
      </c>
      <c r="E94" s="2" t="s">
        <v>18</v>
      </c>
      <c r="F94" s="2" t="s">
        <v>19</v>
      </c>
      <c r="G94" s="42">
        <v>14300</v>
      </c>
      <c r="H94" s="42">
        <v>0</v>
      </c>
      <c r="I94" s="42">
        <v>25</v>
      </c>
      <c r="J94" s="42">
        <v>410.41</v>
      </c>
      <c r="K94" s="42">
        <v>434.72</v>
      </c>
      <c r="L94" s="42">
        <v>1013.87</v>
      </c>
      <c r="M94" s="42">
        <v>1015.3</v>
      </c>
      <c r="N94" s="42">
        <v>164.45</v>
      </c>
      <c r="O94" s="42">
        <v>2100</v>
      </c>
      <c r="P94" s="43">
        <f t="shared" si="14"/>
        <v>2970.13</v>
      </c>
      <c r="Q94" s="43">
        <f t="shared" si="15"/>
        <v>11329.869999999999</v>
      </c>
      <c r="R94" s="11">
        <v>1418</v>
      </c>
      <c r="S94" s="11">
        <v>1420</v>
      </c>
    </row>
    <row r="95" spans="1:1897" s="17" customFormat="1" ht="12.75" x14ac:dyDescent="0.2">
      <c r="A95" s="18"/>
      <c r="B95" s="2" t="s">
        <v>247</v>
      </c>
      <c r="C95" s="2" t="s">
        <v>30</v>
      </c>
      <c r="D95" s="2" t="s">
        <v>107</v>
      </c>
      <c r="E95" s="2" t="s">
        <v>18</v>
      </c>
      <c r="F95" s="2" t="s">
        <v>19</v>
      </c>
      <c r="G95" s="42">
        <v>14000</v>
      </c>
      <c r="H95" s="42">
        <v>0</v>
      </c>
      <c r="I95" s="42">
        <v>25</v>
      </c>
      <c r="J95" s="42">
        <v>401.8</v>
      </c>
      <c r="K95" s="42">
        <v>425.6</v>
      </c>
      <c r="L95" s="42">
        <v>992.6</v>
      </c>
      <c r="M95" s="42">
        <v>994</v>
      </c>
      <c r="N95" s="42">
        <v>161</v>
      </c>
      <c r="O95" s="42">
        <v>3000</v>
      </c>
      <c r="P95" s="43">
        <f t="shared" si="14"/>
        <v>3852.4</v>
      </c>
      <c r="Q95" s="43">
        <f t="shared" si="15"/>
        <v>10147.6</v>
      </c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  <c r="IX95" s="18"/>
      <c r="IY95" s="18"/>
      <c r="IZ95" s="18"/>
      <c r="JA95" s="18"/>
      <c r="JB95" s="18"/>
      <c r="JC95" s="18"/>
      <c r="JD95" s="18"/>
      <c r="JE95" s="18"/>
      <c r="JF95" s="18"/>
      <c r="JG95" s="18"/>
      <c r="JH95" s="18"/>
      <c r="JI95" s="18"/>
      <c r="JJ95" s="18"/>
      <c r="JK95" s="18"/>
      <c r="JL95" s="18"/>
      <c r="JM95" s="18"/>
      <c r="JN95" s="18"/>
      <c r="JO95" s="18"/>
      <c r="JP95" s="18"/>
      <c r="JQ95" s="18"/>
      <c r="JR95" s="18"/>
      <c r="JS95" s="18"/>
      <c r="JT95" s="18"/>
      <c r="JU95" s="18"/>
      <c r="JV95" s="18"/>
      <c r="JW95" s="18"/>
      <c r="JX95" s="18"/>
      <c r="JY95" s="18"/>
      <c r="JZ95" s="18"/>
      <c r="KA95" s="18"/>
      <c r="KB95" s="18"/>
      <c r="KC95" s="18"/>
      <c r="KD95" s="18"/>
      <c r="KE95" s="18"/>
      <c r="KF95" s="18"/>
      <c r="KG95" s="18"/>
      <c r="KH95" s="18"/>
      <c r="KI95" s="18"/>
      <c r="KJ95" s="18"/>
      <c r="KK95" s="18"/>
      <c r="KL95" s="18"/>
      <c r="KM95" s="18"/>
      <c r="KN95" s="18"/>
      <c r="KO95" s="18"/>
      <c r="KP95" s="18"/>
      <c r="KQ95" s="18"/>
      <c r="KR95" s="18"/>
      <c r="KS95" s="18"/>
      <c r="KT95" s="18"/>
      <c r="KU95" s="18"/>
      <c r="KV95" s="18"/>
      <c r="KW95" s="18"/>
      <c r="KX95" s="18"/>
      <c r="KY95" s="18"/>
      <c r="KZ95" s="18"/>
      <c r="LA95" s="18"/>
      <c r="LB95" s="18"/>
      <c r="LC95" s="18"/>
      <c r="LD95" s="18"/>
      <c r="LE95" s="18"/>
      <c r="LF95" s="18"/>
      <c r="LG95" s="18"/>
      <c r="LH95" s="18"/>
      <c r="LI95" s="18"/>
      <c r="LJ95" s="18"/>
      <c r="LK95" s="18"/>
      <c r="LL95" s="18"/>
      <c r="LM95" s="18"/>
      <c r="LN95" s="18"/>
      <c r="LO95" s="18"/>
      <c r="LP95" s="18"/>
      <c r="LQ95" s="18"/>
      <c r="LR95" s="18"/>
      <c r="LS95" s="18"/>
      <c r="LT95" s="18"/>
      <c r="LU95" s="18"/>
      <c r="LV95" s="18"/>
      <c r="LW95" s="18"/>
      <c r="LX95" s="18"/>
      <c r="LY95" s="18"/>
      <c r="LZ95" s="18"/>
      <c r="MA95" s="18"/>
      <c r="MB95" s="18"/>
      <c r="MC95" s="18"/>
      <c r="MD95" s="18"/>
      <c r="ME95" s="18"/>
      <c r="MF95" s="18"/>
      <c r="MG95" s="18"/>
      <c r="MH95" s="18"/>
      <c r="MI95" s="18"/>
      <c r="MJ95" s="18"/>
      <c r="MK95" s="18"/>
      <c r="ML95" s="18"/>
      <c r="MM95" s="18"/>
      <c r="MN95" s="18"/>
      <c r="MO95" s="18"/>
      <c r="MP95" s="18"/>
      <c r="MQ95" s="18"/>
      <c r="MR95" s="18"/>
      <c r="MS95" s="18"/>
      <c r="MT95" s="18"/>
      <c r="MU95" s="18"/>
      <c r="MV95" s="18"/>
      <c r="MW95" s="18"/>
      <c r="MX95" s="18"/>
      <c r="MY95" s="18"/>
      <c r="MZ95" s="18"/>
      <c r="NA95" s="18"/>
      <c r="NB95" s="18"/>
      <c r="NC95" s="18"/>
      <c r="ND95" s="18"/>
      <c r="NE95" s="18"/>
      <c r="NF95" s="18"/>
      <c r="NG95" s="18"/>
      <c r="NH95" s="18"/>
      <c r="NI95" s="18"/>
      <c r="NJ95" s="18"/>
      <c r="NK95" s="18"/>
      <c r="NL95" s="18"/>
      <c r="NM95" s="18"/>
      <c r="NN95" s="18"/>
      <c r="NO95" s="18"/>
      <c r="NP95" s="18"/>
      <c r="NQ95" s="18"/>
      <c r="NR95" s="18"/>
      <c r="NS95" s="18"/>
      <c r="NT95" s="18"/>
      <c r="NU95" s="18"/>
      <c r="NV95" s="18"/>
      <c r="NW95" s="18"/>
      <c r="NX95" s="18"/>
      <c r="NY95" s="18"/>
      <c r="NZ95" s="18"/>
      <c r="OA95" s="18"/>
      <c r="OB95" s="18"/>
      <c r="OC95" s="18"/>
      <c r="OD95" s="18"/>
      <c r="OE95" s="18"/>
      <c r="OF95" s="18"/>
      <c r="OG95" s="18"/>
      <c r="OH95" s="18"/>
      <c r="OI95" s="18"/>
      <c r="OJ95" s="18"/>
      <c r="OK95" s="18"/>
      <c r="OL95" s="18"/>
      <c r="OM95" s="18"/>
      <c r="ON95" s="18"/>
      <c r="OO95" s="18"/>
      <c r="OP95" s="18"/>
      <c r="OQ95" s="18"/>
      <c r="OR95" s="18"/>
      <c r="OS95" s="18"/>
      <c r="OT95" s="18"/>
      <c r="OU95" s="18"/>
      <c r="OV95" s="18"/>
      <c r="OW95" s="18"/>
      <c r="OX95" s="18"/>
      <c r="OY95" s="18"/>
      <c r="OZ95" s="18"/>
      <c r="PA95" s="18"/>
      <c r="PB95" s="18"/>
      <c r="PC95" s="18"/>
      <c r="PD95" s="18"/>
      <c r="PE95" s="18"/>
      <c r="PF95" s="18"/>
      <c r="PG95" s="18"/>
      <c r="PH95" s="18"/>
      <c r="PI95" s="18"/>
      <c r="PJ95" s="18"/>
      <c r="PK95" s="18"/>
      <c r="PL95" s="18"/>
      <c r="PM95" s="18"/>
      <c r="PN95" s="18"/>
      <c r="PO95" s="18"/>
      <c r="PP95" s="18"/>
      <c r="PQ95" s="18"/>
      <c r="PR95" s="18"/>
      <c r="PS95" s="18"/>
      <c r="PT95" s="18"/>
      <c r="PU95" s="18"/>
      <c r="PV95" s="18"/>
      <c r="PW95" s="18"/>
      <c r="PX95" s="18"/>
      <c r="PY95" s="18"/>
      <c r="PZ95" s="18"/>
      <c r="QA95" s="18"/>
      <c r="QB95" s="18"/>
      <c r="QC95" s="18"/>
      <c r="QD95" s="18"/>
      <c r="QE95" s="18"/>
      <c r="QF95" s="18"/>
      <c r="QG95" s="18"/>
      <c r="QH95" s="18"/>
      <c r="QI95" s="18"/>
      <c r="QJ95" s="18"/>
      <c r="QK95" s="18"/>
      <c r="QL95" s="18"/>
      <c r="QM95" s="18"/>
      <c r="QN95" s="18"/>
      <c r="QO95" s="18"/>
      <c r="QP95" s="18"/>
      <c r="QQ95" s="18"/>
      <c r="QR95" s="18"/>
      <c r="QS95" s="18"/>
      <c r="QT95" s="18"/>
      <c r="QU95" s="18"/>
      <c r="QV95" s="18"/>
      <c r="QW95" s="18"/>
      <c r="QX95" s="18"/>
      <c r="QY95" s="18"/>
      <c r="QZ95" s="18"/>
      <c r="RA95" s="18"/>
      <c r="RB95" s="18"/>
      <c r="RC95" s="18"/>
      <c r="RD95" s="18"/>
      <c r="RE95" s="18"/>
      <c r="RF95" s="18"/>
      <c r="RG95" s="18"/>
      <c r="RH95" s="18"/>
      <c r="RI95" s="18"/>
      <c r="RJ95" s="18"/>
      <c r="RK95" s="18"/>
      <c r="RL95" s="18"/>
      <c r="RM95" s="18"/>
      <c r="RN95" s="18"/>
      <c r="RO95" s="18"/>
      <c r="RP95" s="18"/>
      <c r="RQ95" s="18"/>
      <c r="RR95" s="18"/>
      <c r="RS95" s="18"/>
      <c r="RT95" s="18"/>
      <c r="RU95" s="18"/>
      <c r="RV95" s="18"/>
      <c r="RW95" s="18"/>
      <c r="RX95" s="18"/>
      <c r="RY95" s="18"/>
      <c r="RZ95" s="18"/>
      <c r="SA95" s="18"/>
      <c r="SB95" s="18"/>
      <c r="SC95" s="18"/>
      <c r="SD95" s="18"/>
      <c r="SE95" s="18"/>
      <c r="SF95" s="18"/>
      <c r="SG95" s="18"/>
      <c r="SH95" s="18"/>
      <c r="SI95" s="18"/>
      <c r="SJ95" s="18"/>
      <c r="SK95" s="18"/>
      <c r="SL95" s="18"/>
      <c r="SM95" s="18"/>
      <c r="SN95" s="18"/>
      <c r="SO95" s="18"/>
      <c r="SP95" s="18"/>
      <c r="SQ95" s="18"/>
      <c r="SR95" s="18"/>
      <c r="SS95" s="18"/>
      <c r="ST95" s="18"/>
      <c r="SU95" s="18"/>
      <c r="SV95" s="18"/>
      <c r="SW95" s="18"/>
      <c r="SX95" s="18"/>
      <c r="SY95" s="18"/>
      <c r="SZ95" s="18"/>
      <c r="TA95" s="18"/>
      <c r="TB95" s="18"/>
      <c r="TC95" s="18"/>
      <c r="TD95" s="18"/>
      <c r="TE95" s="18"/>
      <c r="TF95" s="18"/>
      <c r="TG95" s="18"/>
      <c r="TH95" s="18"/>
      <c r="TI95" s="18"/>
      <c r="TJ95" s="18"/>
      <c r="TK95" s="18"/>
      <c r="TL95" s="18"/>
      <c r="TM95" s="18"/>
      <c r="TN95" s="18"/>
      <c r="TO95" s="18"/>
      <c r="TP95" s="18"/>
      <c r="TQ95" s="18"/>
      <c r="TR95" s="18"/>
      <c r="TS95" s="18"/>
      <c r="TT95" s="18"/>
      <c r="TU95" s="18"/>
      <c r="TV95" s="18"/>
      <c r="TW95" s="18"/>
      <c r="TX95" s="18"/>
      <c r="TY95" s="18"/>
      <c r="TZ95" s="18"/>
      <c r="UA95" s="18"/>
      <c r="UB95" s="18"/>
      <c r="UC95" s="18"/>
      <c r="UD95" s="18"/>
      <c r="UE95" s="18"/>
      <c r="UF95" s="18"/>
      <c r="UG95" s="18"/>
      <c r="UH95" s="18"/>
      <c r="UI95" s="18"/>
      <c r="UJ95" s="18"/>
      <c r="UK95" s="18"/>
      <c r="UL95" s="18"/>
      <c r="UM95" s="18"/>
      <c r="UN95" s="18"/>
      <c r="UO95" s="18"/>
      <c r="UP95" s="18"/>
      <c r="UQ95" s="18"/>
      <c r="UR95" s="18"/>
      <c r="US95" s="18"/>
      <c r="UT95" s="18"/>
      <c r="UU95" s="18"/>
      <c r="UV95" s="18"/>
      <c r="UW95" s="18"/>
      <c r="UX95" s="18"/>
      <c r="UY95" s="18"/>
      <c r="UZ95" s="18"/>
      <c r="VA95" s="18"/>
      <c r="VB95" s="18"/>
      <c r="VC95" s="18"/>
      <c r="VD95" s="18"/>
      <c r="VE95" s="18"/>
      <c r="VF95" s="18"/>
      <c r="VG95" s="18"/>
      <c r="VH95" s="18"/>
      <c r="VI95" s="18"/>
      <c r="VJ95" s="18"/>
      <c r="VK95" s="18"/>
      <c r="VL95" s="18"/>
      <c r="VM95" s="18"/>
      <c r="VN95" s="18"/>
      <c r="VO95" s="18"/>
      <c r="VP95" s="18"/>
      <c r="VQ95" s="18"/>
      <c r="VR95" s="18"/>
      <c r="VS95" s="18"/>
      <c r="VT95" s="18"/>
      <c r="VU95" s="18"/>
      <c r="VV95" s="18"/>
      <c r="VW95" s="18"/>
      <c r="VX95" s="18"/>
      <c r="VY95" s="18"/>
      <c r="VZ95" s="18"/>
      <c r="WA95" s="18"/>
      <c r="WB95" s="18"/>
      <c r="WC95" s="18"/>
      <c r="WD95" s="18"/>
      <c r="WE95" s="18"/>
      <c r="WF95" s="18"/>
      <c r="WG95" s="18"/>
      <c r="WH95" s="18"/>
      <c r="WI95" s="18"/>
      <c r="WJ95" s="18"/>
      <c r="WK95" s="18"/>
      <c r="WL95" s="18"/>
      <c r="WM95" s="18"/>
      <c r="WN95" s="18"/>
      <c r="WO95" s="18"/>
      <c r="WP95" s="18"/>
      <c r="WQ95" s="18"/>
      <c r="WR95" s="18"/>
      <c r="WS95" s="18"/>
      <c r="WT95" s="18"/>
      <c r="WU95" s="18"/>
      <c r="WV95" s="18"/>
      <c r="WW95" s="18"/>
      <c r="WX95" s="18"/>
      <c r="WY95" s="18"/>
      <c r="WZ95" s="18"/>
      <c r="XA95" s="18"/>
      <c r="XB95" s="18"/>
      <c r="XC95" s="18"/>
      <c r="XD95" s="18"/>
      <c r="XE95" s="18"/>
      <c r="XF95" s="18"/>
      <c r="XG95" s="18"/>
      <c r="XH95" s="18"/>
      <c r="XI95" s="18"/>
      <c r="XJ95" s="18"/>
      <c r="XK95" s="18"/>
      <c r="XL95" s="18"/>
      <c r="XM95" s="18"/>
      <c r="XN95" s="18"/>
      <c r="XO95" s="18"/>
      <c r="XP95" s="18"/>
      <c r="XQ95" s="18"/>
      <c r="XR95" s="18"/>
      <c r="XS95" s="18"/>
      <c r="XT95" s="18"/>
      <c r="XU95" s="18"/>
      <c r="XV95" s="18"/>
      <c r="XW95" s="18"/>
      <c r="XX95" s="18"/>
      <c r="XY95" s="18"/>
      <c r="XZ95" s="18"/>
      <c r="YA95" s="18"/>
      <c r="YB95" s="18"/>
      <c r="YC95" s="18"/>
      <c r="YD95" s="18"/>
      <c r="YE95" s="18"/>
      <c r="YF95" s="18"/>
      <c r="YG95" s="18"/>
      <c r="YH95" s="18"/>
      <c r="YI95" s="18"/>
      <c r="YJ95" s="18"/>
      <c r="YK95" s="18"/>
      <c r="YL95" s="18"/>
      <c r="YM95" s="18"/>
      <c r="YN95" s="18"/>
      <c r="YO95" s="18"/>
      <c r="YP95" s="18"/>
      <c r="YQ95" s="18"/>
      <c r="YR95" s="18"/>
      <c r="YS95" s="18"/>
      <c r="YT95" s="18"/>
      <c r="YU95" s="18"/>
      <c r="YV95" s="18"/>
      <c r="YW95" s="18"/>
      <c r="YX95" s="18"/>
      <c r="YY95" s="18"/>
      <c r="YZ95" s="18"/>
      <c r="ZA95" s="18"/>
      <c r="ZB95" s="18"/>
      <c r="ZC95" s="18"/>
      <c r="ZD95" s="18"/>
      <c r="ZE95" s="18"/>
      <c r="ZF95" s="18"/>
      <c r="ZG95" s="18"/>
      <c r="ZH95" s="18"/>
      <c r="ZI95" s="18"/>
      <c r="ZJ95" s="18"/>
      <c r="ZK95" s="18"/>
      <c r="ZL95" s="18"/>
      <c r="ZM95" s="18"/>
      <c r="ZN95" s="18"/>
      <c r="ZO95" s="18"/>
      <c r="ZP95" s="18"/>
      <c r="ZQ95" s="18"/>
      <c r="ZR95" s="18"/>
      <c r="ZS95" s="18"/>
      <c r="ZT95" s="18"/>
      <c r="ZU95" s="18"/>
      <c r="ZV95" s="18"/>
      <c r="ZW95" s="18"/>
      <c r="ZX95" s="18"/>
      <c r="ZY95" s="18"/>
      <c r="ZZ95" s="18"/>
      <c r="AAA95" s="18"/>
      <c r="AAB95" s="18"/>
      <c r="AAC95" s="18"/>
      <c r="AAD95" s="18"/>
      <c r="AAE95" s="18"/>
      <c r="AAF95" s="18"/>
      <c r="AAG95" s="18"/>
      <c r="AAH95" s="18"/>
      <c r="AAI95" s="18"/>
      <c r="AAJ95" s="18"/>
      <c r="AAK95" s="18"/>
      <c r="AAL95" s="18"/>
      <c r="AAM95" s="18"/>
      <c r="AAN95" s="18"/>
      <c r="AAO95" s="18"/>
      <c r="AAP95" s="18"/>
      <c r="AAQ95" s="18"/>
      <c r="AAR95" s="18"/>
      <c r="AAS95" s="18"/>
      <c r="AAT95" s="18"/>
      <c r="AAU95" s="18"/>
      <c r="AAV95" s="18"/>
      <c r="AAW95" s="18"/>
      <c r="AAX95" s="18"/>
      <c r="AAY95" s="18"/>
      <c r="AAZ95" s="18"/>
      <c r="ABA95" s="18"/>
      <c r="ABB95" s="18"/>
      <c r="ABC95" s="18"/>
      <c r="ABD95" s="18"/>
      <c r="ABE95" s="18"/>
      <c r="ABF95" s="18"/>
      <c r="ABG95" s="18"/>
      <c r="ABH95" s="18"/>
      <c r="ABI95" s="18"/>
      <c r="ABJ95" s="18"/>
      <c r="ABK95" s="18"/>
      <c r="ABL95" s="18"/>
      <c r="ABM95" s="18"/>
      <c r="ABN95" s="18"/>
      <c r="ABO95" s="18"/>
      <c r="ABP95" s="18"/>
      <c r="ABQ95" s="18"/>
      <c r="ABR95" s="18"/>
      <c r="ABS95" s="18"/>
      <c r="ABT95" s="18"/>
      <c r="ABU95" s="18"/>
      <c r="ABV95" s="18"/>
      <c r="ABW95" s="18"/>
      <c r="ABX95" s="18"/>
      <c r="ABY95" s="18"/>
      <c r="ABZ95" s="18"/>
      <c r="ACA95" s="18"/>
      <c r="ACB95" s="18"/>
      <c r="ACC95" s="18"/>
      <c r="ACD95" s="18"/>
      <c r="ACE95" s="18"/>
      <c r="ACF95" s="18"/>
      <c r="ACG95" s="18"/>
      <c r="ACH95" s="18"/>
      <c r="ACI95" s="18"/>
      <c r="ACJ95" s="18"/>
      <c r="ACK95" s="18"/>
      <c r="ACL95" s="18"/>
      <c r="ACM95" s="18"/>
      <c r="ACN95" s="18"/>
      <c r="ACO95" s="18"/>
      <c r="ACP95" s="18"/>
      <c r="ACQ95" s="18"/>
      <c r="ACR95" s="18"/>
      <c r="ACS95" s="18"/>
      <c r="ACT95" s="18"/>
      <c r="ACU95" s="18"/>
      <c r="ACV95" s="18"/>
      <c r="ACW95" s="18"/>
      <c r="ACX95" s="18"/>
      <c r="ACY95" s="18"/>
      <c r="ACZ95" s="18"/>
      <c r="ADA95" s="18"/>
      <c r="ADB95" s="18"/>
      <c r="ADC95" s="18"/>
      <c r="ADD95" s="18"/>
      <c r="ADE95" s="18"/>
      <c r="ADF95" s="18"/>
      <c r="ADG95" s="18"/>
      <c r="ADH95" s="18"/>
      <c r="ADI95" s="18"/>
      <c r="ADJ95" s="18"/>
      <c r="ADK95" s="18"/>
      <c r="ADL95" s="18"/>
      <c r="ADM95" s="18"/>
      <c r="ADN95" s="18"/>
      <c r="ADO95" s="18"/>
      <c r="ADP95" s="18"/>
      <c r="ADQ95" s="18"/>
      <c r="ADR95" s="18"/>
      <c r="ADS95" s="18"/>
      <c r="ADT95" s="18"/>
      <c r="ADU95" s="18"/>
      <c r="ADV95" s="18"/>
      <c r="ADW95" s="18"/>
      <c r="ADX95" s="18"/>
      <c r="ADY95" s="18"/>
      <c r="ADZ95" s="18"/>
      <c r="AEA95" s="18"/>
      <c r="AEB95" s="18"/>
      <c r="AEC95" s="18"/>
      <c r="AED95" s="18"/>
      <c r="AEE95" s="18"/>
      <c r="AEF95" s="18"/>
      <c r="AEG95" s="18"/>
      <c r="AEH95" s="18"/>
      <c r="AEI95" s="18"/>
      <c r="AEJ95" s="18"/>
      <c r="AEK95" s="18"/>
      <c r="AEL95" s="18"/>
      <c r="AEM95" s="18"/>
      <c r="AEN95" s="18"/>
      <c r="AEO95" s="18"/>
      <c r="AEP95" s="18"/>
      <c r="AEQ95" s="18"/>
      <c r="AER95" s="18"/>
      <c r="AES95" s="18"/>
      <c r="AET95" s="18"/>
      <c r="AEU95" s="18"/>
      <c r="AEV95" s="18"/>
      <c r="AEW95" s="18"/>
      <c r="AEX95" s="18"/>
      <c r="AEY95" s="18"/>
      <c r="AEZ95" s="18"/>
      <c r="AFA95" s="18"/>
      <c r="AFB95" s="18"/>
      <c r="AFC95" s="18"/>
      <c r="AFD95" s="18"/>
      <c r="AFE95" s="18"/>
      <c r="AFF95" s="18"/>
      <c r="AFG95" s="18"/>
      <c r="AFH95" s="18"/>
      <c r="AFI95" s="18"/>
      <c r="AFJ95" s="18"/>
      <c r="AFK95" s="18"/>
      <c r="AFL95" s="18"/>
      <c r="AFM95" s="18"/>
      <c r="AFN95" s="18"/>
      <c r="AFO95" s="18"/>
      <c r="AFP95" s="18"/>
      <c r="AFQ95" s="18"/>
      <c r="AFR95" s="18"/>
      <c r="AFS95" s="18"/>
      <c r="AFT95" s="18"/>
      <c r="AFU95" s="18"/>
      <c r="AFV95" s="18"/>
      <c r="AFW95" s="18"/>
      <c r="AFX95" s="18"/>
      <c r="AFY95" s="18"/>
      <c r="AFZ95" s="18"/>
      <c r="AGA95" s="18"/>
      <c r="AGB95" s="18"/>
      <c r="AGC95" s="18"/>
      <c r="AGD95" s="18"/>
      <c r="AGE95" s="18"/>
      <c r="AGF95" s="18"/>
      <c r="AGG95" s="18"/>
      <c r="AGH95" s="18"/>
      <c r="AGI95" s="18"/>
      <c r="AGJ95" s="18"/>
      <c r="AGK95" s="18"/>
      <c r="AGL95" s="18"/>
      <c r="AGM95" s="18"/>
      <c r="AGN95" s="18"/>
      <c r="AGO95" s="18"/>
      <c r="AGP95" s="18"/>
      <c r="AGQ95" s="18"/>
      <c r="AGR95" s="18"/>
      <c r="AGS95" s="18"/>
      <c r="AGT95" s="18"/>
      <c r="AGU95" s="18"/>
      <c r="AGV95" s="18"/>
      <c r="AGW95" s="18"/>
      <c r="AGX95" s="18"/>
      <c r="AGY95" s="18"/>
      <c r="AGZ95" s="18"/>
      <c r="AHA95" s="18"/>
      <c r="AHB95" s="18"/>
      <c r="AHC95" s="18"/>
      <c r="AHD95" s="18"/>
      <c r="AHE95" s="18"/>
      <c r="AHF95" s="18"/>
      <c r="AHG95" s="18"/>
      <c r="AHH95" s="18"/>
      <c r="AHI95" s="18"/>
      <c r="AHJ95" s="18"/>
      <c r="AHK95" s="18"/>
      <c r="AHL95" s="18"/>
      <c r="AHM95" s="18"/>
      <c r="AHN95" s="18"/>
      <c r="AHO95" s="18"/>
      <c r="AHP95" s="18"/>
      <c r="AHQ95" s="18"/>
      <c r="AHR95" s="18"/>
      <c r="AHS95" s="18"/>
      <c r="AHT95" s="18"/>
      <c r="AHU95" s="18"/>
      <c r="AHV95" s="18"/>
      <c r="AHW95" s="18"/>
      <c r="AHX95" s="18"/>
      <c r="AHY95" s="18"/>
      <c r="AHZ95" s="18"/>
      <c r="AIA95" s="18"/>
      <c r="AIB95" s="18"/>
      <c r="AIC95" s="18"/>
      <c r="AID95" s="18"/>
      <c r="AIE95" s="18"/>
      <c r="AIF95" s="18"/>
      <c r="AIG95" s="18"/>
      <c r="AIH95" s="18"/>
      <c r="AII95" s="18"/>
      <c r="AIJ95" s="18"/>
      <c r="AIK95" s="18"/>
      <c r="AIL95" s="18"/>
      <c r="AIM95" s="18"/>
      <c r="AIN95" s="18"/>
      <c r="AIO95" s="18"/>
      <c r="AIP95" s="18"/>
      <c r="AIQ95" s="18"/>
      <c r="AIR95" s="18"/>
      <c r="AIS95" s="18"/>
      <c r="AIT95" s="18"/>
      <c r="AIU95" s="18"/>
      <c r="AIV95" s="18"/>
      <c r="AIW95" s="18"/>
      <c r="AIX95" s="18"/>
      <c r="AIY95" s="18"/>
      <c r="AIZ95" s="18"/>
      <c r="AJA95" s="18"/>
      <c r="AJB95" s="18"/>
      <c r="AJC95" s="18"/>
      <c r="AJD95" s="18"/>
      <c r="AJE95" s="18"/>
      <c r="AJF95" s="18"/>
      <c r="AJG95" s="18"/>
      <c r="AJH95" s="18"/>
      <c r="AJI95" s="18"/>
      <c r="AJJ95" s="18"/>
      <c r="AJK95" s="18"/>
      <c r="AJL95" s="18"/>
      <c r="AJM95" s="18"/>
      <c r="AJN95" s="18"/>
      <c r="AJO95" s="18"/>
      <c r="AJP95" s="18"/>
      <c r="AJQ95" s="18"/>
      <c r="AJR95" s="18"/>
      <c r="AJS95" s="18"/>
      <c r="AJT95" s="18"/>
      <c r="AJU95" s="18"/>
      <c r="AJV95" s="18"/>
      <c r="AJW95" s="18"/>
      <c r="AJX95" s="18"/>
      <c r="AJY95" s="18"/>
      <c r="AJZ95" s="18"/>
      <c r="AKA95" s="18"/>
      <c r="AKB95" s="18"/>
      <c r="AKC95" s="18"/>
      <c r="AKD95" s="18"/>
      <c r="AKE95" s="18"/>
      <c r="AKF95" s="18"/>
      <c r="AKG95" s="18"/>
      <c r="AKH95" s="18"/>
      <c r="AKI95" s="18"/>
      <c r="AKJ95" s="18"/>
      <c r="AKK95" s="18"/>
      <c r="AKL95" s="18"/>
      <c r="AKM95" s="18"/>
      <c r="AKN95" s="18"/>
      <c r="AKO95" s="18"/>
      <c r="AKP95" s="18"/>
      <c r="AKQ95" s="18"/>
      <c r="AKR95" s="18"/>
      <c r="AKS95" s="18"/>
      <c r="AKT95" s="18"/>
      <c r="AKU95" s="18"/>
      <c r="AKV95" s="18"/>
      <c r="AKW95" s="18"/>
      <c r="AKX95" s="18"/>
      <c r="AKY95" s="18"/>
      <c r="AKZ95" s="18"/>
      <c r="ALA95" s="18"/>
      <c r="ALB95" s="18"/>
      <c r="ALC95" s="18"/>
      <c r="ALD95" s="18"/>
      <c r="ALE95" s="18"/>
      <c r="ALF95" s="18"/>
      <c r="ALG95" s="18"/>
      <c r="ALH95" s="18"/>
      <c r="ALI95" s="18"/>
      <c r="ALJ95" s="18"/>
      <c r="ALK95" s="18"/>
      <c r="ALL95" s="18"/>
      <c r="ALM95" s="18"/>
      <c r="ALN95" s="18"/>
      <c r="ALO95" s="18"/>
      <c r="ALP95" s="18"/>
      <c r="ALQ95" s="18"/>
      <c r="ALR95" s="18"/>
      <c r="ALS95" s="18"/>
      <c r="ALT95" s="18"/>
      <c r="ALU95" s="18"/>
      <c r="ALV95" s="18"/>
      <c r="ALW95" s="18"/>
      <c r="ALX95" s="18"/>
      <c r="ALY95" s="18"/>
      <c r="ALZ95" s="18"/>
      <c r="AMA95" s="18"/>
      <c r="AMB95" s="18"/>
      <c r="AMC95" s="18"/>
      <c r="AMD95" s="18"/>
      <c r="AME95" s="18"/>
      <c r="AMF95" s="18"/>
      <c r="AMG95" s="18"/>
      <c r="AMH95" s="18"/>
      <c r="AMI95" s="18"/>
      <c r="AMJ95" s="18"/>
      <c r="AMK95" s="18"/>
      <c r="AML95" s="18"/>
      <c r="AMM95" s="18"/>
      <c r="AMN95" s="18"/>
      <c r="AMO95" s="18"/>
      <c r="AMP95" s="18"/>
      <c r="AMQ95" s="18"/>
      <c r="AMR95" s="18"/>
      <c r="AMS95" s="18"/>
      <c r="AMT95" s="18"/>
      <c r="AMU95" s="18"/>
      <c r="AMV95" s="18"/>
      <c r="AMW95" s="18"/>
      <c r="AMX95" s="18"/>
      <c r="AMY95" s="18"/>
      <c r="AMZ95" s="18"/>
      <c r="ANA95" s="18"/>
      <c r="ANB95" s="18"/>
      <c r="ANC95" s="18"/>
      <c r="AND95" s="18"/>
      <c r="ANE95" s="18"/>
      <c r="ANF95" s="18"/>
      <c r="ANG95" s="18"/>
      <c r="ANH95" s="18"/>
      <c r="ANI95" s="18"/>
      <c r="ANJ95" s="18"/>
      <c r="ANK95" s="18"/>
      <c r="ANL95" s="18"/>
      <c r="ANM95" s="18"/>
      <c r="ANN95" s="18"/>
      <c r="ANO95" s="18"/>
      <c r="ANP95" s="18"/>
      <c r="ANQ95" s="18"/>
      <c r="ANR95" s="18"/>
      <c r="ANS95" s="18"/>
      <c r="ANT95" s="18"/>
      <c r="ANU95" s="18"/>
      <c r="ANV95" s="18"/>
      <c r="ANW95" s="18"/>
      <c r="ANX95" s="18"/>
      <c r="ANY95" s="18"/>
      <c r="ANZ95" s="18"/>
      <c r="AOA95" s="18"/>
      <c r="AOB95" s="18"/>
      <c r="AOC95" s="18"/>
      <c r="AOD95" s="18"/>
      <c r="AOE95" s="18"/>
      <c r="AOF95" s="18"/>
      <c r="AOG95" s="18"/>
      <c r="AOH95" s="18"/>
      <c r="AOI95" s="18"/>
      <c r="AOJ95" s="18"/>
      <c r="AOK95" s="18"/>
      <c r="AOL95" s="18"/>
      <c r="AOM95" s="18"/>
      <c r="AON95" s="18"/>
      <c r="AOO95" s="18"/>
      <c r="AOP95" s="18"/>
      <c r="AOQ95" s="18"/>
      <c r="AOR95" s="18"/>
      <c r="AOS95" s="18"/>
      <c r="AOT95" s="18"/>
      <c r="AOU95" s="18"/>
      <c r="AOV95" s="18"/>
      <c r="AOW95" s="18"/>
      <c r="AOX95" s="18"/>
      <c r="AOY95" s="18"/>
      <c r="AOZ95" s="18"/>
      <c r="APA95" s="18"/>
      <c r="APB95" s="18"/>
      <c r="APC95" s="18"/>
      <c r="APD95" s="18"/>
      <c r="APE95" s="18"/>
      <c r="APF95" s="18"/>
      <c r="APG95" s="18"/>
      <c r="APH95" s="18"/>
      <c r="API95" s="18"/>
      <c r="APJ95" s="18"/>
      <c r="APK95" s="18"/>
      <c r="APL95" s="18"/>
      <c r="APM95" s="18"/>
      <c r="APN95" s="18"/>
      <c r="APO95" s="18"/>
      <c r="APP95" s="18"/>
      <c r="APQ95" s="18"/>
      <c r="APR95" s="18"/>
      <c r="APS95" s="18"/>
      <c r="APT95" s="18"/>
      <c r="APU95" s="18"/>
      <c r="APV95" s="18"/>
      <c r="APW95" s="18"/>
      <c r="APX95" s="18"/>
      <c r="APY95" s="18"/>
      <c r="APZ95" s="18"/>
      <c r="AQA95" s="18"/>
      <c r="AQB95" s="18"/>
      <c r="AQC95" s="18"/>
      <c r="AQD95" s="18"/>
      <c r="AQE95" s="18"/>
      <c r="AQF95" s="18"/>
      <c r="AQG95" s="18"/>
      <c r="AQH95" s="18"/>
      <c r="AQI95" s="18"/>
      <c r="AQJ95" s="18"/>
      <c r="AQK95" s="18"/>
      <c r="AQL95" s="18"/>
      <c r="AQM95" s="18"/>
      <c r="AQN95" s="18"/>
      <c r="AQO95" s="18"/>
      <c r="AQP95" s="18"/>
      <c r="AQQ95" s="18"/>
      <c r="AQR95" s="18"/>
      <c r="AQS95" s="18"/>
      <c r="AQT95" s="18"/>
      <c r="AQU95" s="18"/>
      <c r="AQV95" s="18"/>
      <c r="AQW95" s="18"/>
      <c r="AQX95" s="18"/>
      <c r="AQY95" s="18"/>
      <c r="AQZ95" s="18"/>
      <c r="ARA95" s="18"/>
      <c r="ARB95" s="18"/>
      <c r="ARC95" s="18"/>
      <c r="ARD95" s="18"/>
      <c r="ARE95" s="18"/>
      <c r="ARF95" s="18"/>
      <c r="ARG95" s="18"/>
      <c r="ARH95" s="18"/>
      <c r="ARI95" s="18"/>
      <c r="ARJ95" s="18"/>
      <c r="ARK95" s="18"/>
      <c r="ARL95" s="18"/>
      <c r="ARM95" s="18"/>
      <c r="ARN95" s="18"/>
      <c r="ARO95" s="18"/>
      <c r="ARP95" s="18"/>
      <c r="ARQ95" s="18"/>
      <c r="ARR95" s="18"/>
      <c r="ARS95" s="18"/>
      <c r="ART95" s="18"/>
      <c r="ARU95" s="18"/>
      <c r="ARV95" s="18"/>
      <c r="ARW95" s="18"/>
      <c r="ARX95" s="18"/>
      <c r="ARY95" s="18"/>
      <c r="ARZ95" s="18"/>
      <c r="ASA95" s="18"/>
      <c r="ASB95" s="18"/>
      <c r="ASC95" s="18"/>
      <c r="ASD95" s="18"/>
      <c r="ASE95" s="18"/>
      <c r="ASF95" s="18"/>
      <c r="ASG95" s="18"/>
      <c r="ASH95" s="18"/>
      <c r="ASI95" s="18"/>
      <c r="ASJ95" s="18"/>
      <c r="ASK95" s="18"/>
      <c r="ASL95" s="18"/>
      <c r="ASM95" s="18"/>
      <c r="ASN95" s="18"/>
      <c r="ASO95" s="18"/>
      <c r="ASP95" s="18"/>
      <c r="ASQ95" s="18"/>
      <c r="ASR95" s="18"/>
      <c r="ASS95" s="18"/>
      <c r="AST95" s="18"/>
      <c r="ASU95" s="18"/>
      <c r="ASV95" s="18"/>
      <c r="ASW95" s="18"/>
      <c r="ASX95" s="18"/>
      <c r="ASY95" s="18"/>
      <c r="ASZ95" s="18"/>
      <c r="ATA95" s="18"/>
      <c r="ATB95" s="18"/>
      <c r="ATC95" s="18"/>
      <c r="ATD95" s="18"/>
      <c r="ATE95" s="18"/>
      <c r="ATF95" s="18"/>
      <c r="ATG95" s="18"/>
      <c r="ATH95" s="18"/>
      <c r="ATI95" s="18"/>
      <c r="ATJ95" s="18"/>
      <c r="ATK95" s="18"/>
      <c r="ATL95" s="18"/>
      <c r="ATM95" s="18"/>
      <c r="ATN95" s="18"/>
      <c r="ATO95" s="18"/>
      <c r="ATP95" s="18"/>
      <c r="ATQ95" s="18"/>
      <c r="ATR95" s="18"/>
      <c r="ATS95" s="18"/>
      <c r="ATT95" s="18"/>
      <c r="ATU95" s="18"/>
      <c r="ATV95" s="18"/>
      <c r="ATW95" s="18"/>
      <c r="ATX95" s="18"/>
      <c r="ATY95" s="18"/>
      <c r="ATZ95" s="18"/>
      <c r="AUA95" s="18"/>
      <c r="AUB95" s="18"/>
      <c r="AUC95" s="18"/>
      <c r="AUD95" s="18"/>
      <c r="AUE95" s="18"/>
      <c r="AUF95" s="18"/>
      <c r="AUG95" s="18"/>
      <c r="AUH95" s="18"/>
      <c r="AUI95" s="18"/>
      <c r="AUJ95" s="18"/>
      <c r="AUK95" s="18"/>
      <c r="AUL95" s="18"/>
      <c r="AUM95" s="18"/>
      <c r="AUN95" s="18"/>
      <c r="AUO95" s="18"/>
      <c r="AUP95" s="18"/>
      <c r="AUQ95" s="18"/>
      <c r="AUR95" s="18"/>
      <c r="AUS95" s="18"/>
      <c r="AUT95" s="18"/>
      <c r="AUU95" s="18"/>
      <c r="AUV95" s="18"/>
      <c r="AUW95" s="18"/>
      <c r="AUX95" s="18"/>
      <c r="AUY95" s="18"/>
      <c r="AUZ95" s="18"/>
      <c r="AVA95" s="18"/>
      <c r="AVB95" s="18"/>
      <c r="AVC95" s="18"/>
      <c r="AVD95" s="18"/>
      <c r="AVE95" s="18"/>
      <c r="AVF95" s="18"/>
      <c r="AVG95" s="18"/>
      <c r="AVH95" s="18"/>
      <c r="AVI95" s="18"/>
      <c r="AVJ95" s="18"/>
      <c r="AVK95" s="18"/>
      <c r="AVL95" s="18"/>
      <c r="AVM95" s="18"/>
      <c r="AVN95" s="18"/>
      <c r="AVO95" s="18"/>
      <c r="AVP95" s="18"/>
      <c r="AVQ95" s="18"/>
      <c r="AVR95" s="18"/>
      <c r="AVS95" s="18"/>
      <c r="AVT95" s="18"/>
      <c r="AVU95" s="18"/>
      <c r="AVV95" s="18"/>
      <c r="AVW95" s="18"/>
      <c r="AVX95" s="18"/>
      <c r="AVY95" s="18"/>
      <c r="AVZ95" s="18"/>
      <c r="AWA95" s="18"/>
      <c r="AWB95" s="18"/>
      <c r="AWC95" s="18"/>
      <c r="AWD95" s="18"/>
      <c r="AWE95" s="18"/>
      <c r="AWF95" s="18"/>
      <c r="AWG95" s="18"/>
      <c r="AWH95" s="18"/>
      <c r="AWI95" s="18"/>
      <c r="AWJ95" s="18"/>
      <c r="AWK95" s="18"/>
      <c r="AWL95" s="18"/>
      <c r="AWM95" s="18"/>
      <c r="AWN95" s="18"/>
      <c r="AWO95" s="18"/>
      <c r="AWP95" s="18"/>
      <c r="AWQ95" s="18"/>
      <c r="AWR95" s="18"/>
      <c r="AWS95" s="18"/>
      <c r="AWT95" s="18"/>
      <c r="AWU95" s="18"/>
      <c r="AWV95" s="18"/>
      <c r="AWW95" s="18"/>
      <c r="AWX95" s="18"/>
      <c r="AWY95" s="18"/>
      <c r="AWZ95" s="18"/>
      <c r="AXA95" s="18"/>
      <c r="AXB95" s="18"/>
      <c r="AXC95" s="18"/>
      <c r="AXD95" s="18"/>
      <c r="AXE95" s="18"/>
      <c r="AXF95" s="18"/>
      <c r="AXG95" s="18"/>
      <c r="AXH95" s="18"/>
      <c r="AXI95" s="18"/>
      <c r="AXJ95" s="18"/>
      <c r="AXK95" s="18"/>
      <c r="AXL95" s="18"/>
      <c r="AXM95" s="18"/>
      <c r="AXN95" s="18"/>
      <c r="AXO95" s="18"/>
      <c r="AXP95" s="18"/>
      <c r="AXQ95" s="18"/>
      <c r="AXR95" s="18"/>
      <c r="AXS95" s="18"/>
      <c r="AXT95" s="18"/>
      <c r="AXU95" s="18"/>
      <c r="AXV95" s="18"/>
      <c r="AXW95" s="18"/>
      <c r="AXX95" s="18"/>
      <c r="AXY95" s="18"/>
      <c r="AXZ95" s="18"/>
      <c r="AYA95" s="18"/>
      <c r="AYB95" s="18"/>
      <c r="AYC95" s="18"/>
      <c r="AYD95" s="18"/>
      <c r="AYE95" s="18"/>
      <c r="AYF95" s="18"/>
      <c r="AYG95" s="18"/>
      <c r="AYH95" s="18"/>
      <c r="AYI95" s="18"/>
      <c r="AYJ95" s="18"/>
      <c r="AYK95" s="18"/>
      <c r="AYL95" s="18"/>
      <c r="AYM95" s="18"/>
      <c r="AYN95" s="18"/>
      <c r="AYO95" s="18"/>
      <c r="AYP95" s="18"/>
      <c r="AYQ95" s="18"/>
      <c r="AYR95" s="18"/>
      <c r="AYS95" s="18"/>
      <c r="AYT95" s="18"/>
      <c r="AYU95" s="18"/>
      <c r="AYV95" s="18"/>
      <c r="AYW95" s="18"/>
      <c r="AYX95" s="18"/>
      <c r="AYY95" s="18"/>
      <c r="AYZ95" s="18"/>
      <c r="AZA95" s="18"/>
      <c r="AZB95" s="18"/>
      <c r="AZC95" s="18"/>
      <c r="AZD95" s="18"/>
      <c r="AZE95" s="18"/>
      <c r="AZF95" s="18"/>
      <c r="AZG95" s="18"/>
      <c r="AZH95" s="18"/>
      <c r="AZI95" s="18"/>
      <c r="AZJ95" s="18"/>
      <c r="AZK95" s="18"/>
      <c r="AZL95" s="18"/>
      <c r="AZM95" s="18"/>
      <c r="AZN95" s="18"/>
      <c r="AZO95" s="18"/>
      <c r="AZP95" s="18"/>
      <c r="AZQ95" s="18"/>
      <c r="AZR95" s="18"/>
      <c r="AZS95" s="18"/>
      <c r="AZT95" s="18"/>
      <c r="AZU95" s="18"/>
      <c r="AZV95" s="18"/>
      <c r="AZW95" s="18"/>
      <c r="AZX95" s="18"/>
      <c r="AZY95" s="18"/>
      <c r="AZZ95" s="18"/>
      <c r="BAA95" s="18"/>
      <c r="BAB95" s="18"/>
      <c r="BAC95" s="18"/>
      <c r="BAD95" s="18"/>
      <c r="BAE95" s="18"/>
      <c r="BAF95" s="18"/>
      <c r="BAG95" s="18"/>
      <c r="BAH95" s="18"/>
      <c r="BAI95" s="18"/>
      <c r="BAJ95" s="18"/>
      <c r="BAK95" s="18"/>
      <c r="BAL95" s="18"/>
      <c r="BAM95" s="18"/>
      <c r="BAN95" s="18"/>
      <c r="BAO95" s="18"/>
      <c r="BAP95" s="18"/>
      <c r="BAQ95" s="18"/>
      <c r="BAR95" s="18"/>
      <c r="BAS95" s="18"/>
      <c r="BAT95" s="18"/>
      <c r="BAU95" s="18"/>
      <c r="BAV95" s="18"/>
      <c r="BAW95" s="18"/>
      <c r="BAX95" s="18"/>
      <c r="BAY95" s="18"/>
      <c r="BAZ95" s="18"/>
      <c r="BBA95" s="18"/>
      <c r="BBB95" s="18"/>
      <c r="BBC95" s="18"/>
      <c r="BBD95" s="18"/>
      <c r="BBE95" s="18"/>
      <c r="BBF95" s="18"/>
      <c r="BBG95" s="18"/>
      <c r="BBH95" s="18"/>
      <c r="BBI95" s="18"/>
      <c r="BBJ95" s="18"/>
      <c r="BBK95" s="18"/>
      <c r="BBL95" s="18"/>
      <c r="BBM95" s="18"/>
      <c r="BBN95" s="18"/>
      <c r="BBO95" s="18"/>
      <c r="BBP95" s="18"/>
      <c r="BBQ95" s="18"/>
      <c r="BBR95" s="18"/>
      <c r="BBS95" s="18"/>
      <c r="BBT95" s="18"/>
      <c r="BBU95" s="18"/>
      <c r="BBV95" s="18"/>
      <c r="BBW95" s="18"/>
      <c r="BBX95" s="18"/>
      <c r="BBY95" s="18"/>
      <c r="BBZ95" s="18"/>
      <c r="BCA95" s="18"/>
      <c r="BCB95" s="18"/>
      <c r="BCC95" s="18"/>
      <c r="BCD95" s="18"/>
      <c r="BCE95" s="18"/>
      <c r="BCF95" s="18"/>
      <c r="BCG95" s="18"/>
      <c r="BCH95" s="18"/>
      <c r="BCI95" s="18"/>
      <c r="BCJ95" s="18"/>
      <c r="BCK95" s="18"/>
      <c r="BCL95" s="18"/>
      <c r="BCM95" s="18"/>
      <c r="BCN95" s="18"/>
      <c r="BCO95" s="18"/>
      <c r="BCP95" s="18"/>
      <c r="BCQ95" s="18"/>
      <c r="BCR95" s="18"/>
      <c r="BCS95" s="18"/>
      <c r="BCT95" s="18"/>
      <c r="BCU95" s="18"/>
      <c r="BCV95" s="18"/>
      <c r="BCW95" s="18"/>
      <c r="BCX95" s="18"/>
      <c r="BCY95" s="18"/>
      <c r="BCZ95" s="18"/>
      <c r="BDA95" s="18"/>
      <c r="BDB95" s="18"/>
      <c r="BDC95" s="18"/>
      <c r="BDD95" s="18"/>
      <c r="BDE95" s="18"/>
      <c r="BDF95" s="18"/>
      <c r="BDG95" s="18"/>
      <c r="BDH95" s="18"/>
      <c r="BDI95" s="18"/>
      <c r="BDJ95" s="18"/>
      <c r="BDK95" s="18"/>
      <c r="BDL95" s="18"/>
      <c r="BDM95" s="18"/>
      <c r="BDN95" s="18"/>
      <c r="BDO95" s="18"/>
      <c r="BDP95" s="18"/>
      <c r="BDQ95" s="18"/>
      <c r="BDR95" s="18"/>
      <c r="BDS95" s="18"/>
      <c r="BDT95" s="18"/>
      <c r="BDU95" s="18"/>
      <c r="BDV95" s="18"/>
      <c r="BDW95" s="18"/>
      <c r="BDX95" s="18"/>
      <c r="BDY95" s="18"/>
      <c r="BDZ95" s="18"/>
      <c r="BEA95" s="18"/>
      <c r="BEB95" s="18"/>
      <c r="BEC95" s="18"/>
      <c r="BED95" s="18"/>
      <c r="BEE95" s="18"/>
      <c r="BEF95" s="18"/>
      <c r="BEG95" s="18"/>
      <c r="BEH95" s="18"/>
      <c r="BEI95" s="18"/>
      <c r="BEJ95" s="18"/>
      <c r="BEK95" s="18"/>
      <c r="BEL95" s="18"/>
      <c r="BEM95" s="18"/>
      <c r="BEN95" s="18"/>
      <c r="BEO95" s="18"/>
      <c r="BEP95" s="18"/>
      <c r="BEQ95" s="18"/>
      <c r="BER95" s="18"/>
      <c r="BES95" s="18"/>
      <c r="BET95" s="18"/>
      <c r="BEU95" s="18"/>
      <c r="BEV95" s="18"/>
      <c r="BEW95" s="18"/>
      <c r="BEX95" s="18"/>
      <c r="BEY95" s="18"/>
      <c r="BEZ95" s="18"/>
      <c r="BFA95" s="18"/>
      <c r="BFB95" s="18"/>
      <c r="BFC95" s="18"/>
      <c r="BFD95" s="18"/>
      <c r="BFE95" s="18"/>
      <c r="BFF95" s="18"/>
      <c r="BFG95" s="18"/>
      <c r="BFH95" s="18"/>
      <c r="BFI95" s="18"/>
      <c r="BFJ95" s="18"/>
      <c r="BFK95" s="18"/>
      <c r="BFL95" s="18"/>
      <c r="BFM95" s="18"/>
      <c r="BFN95" s="18"/>
      <c r="BFO95" s="18"/>
      <c r="BFP95" s="18"/>
      <c r="BFQ95" s="18"/>
      <c r="BFR95" s="18"/>
      <c r="BFS95" s="18"/>
      <c r="BFT95" s="18"/>
      <c r="BFU95" s="18"/>
      <c r="BFV95" s="18"/>
      <c r="BFW95" s="18"/>
      <c r="BFX95" s="18"/>
      <c r="BFY95" s="18"/>
      <c r="BFZ95" s="18"/>
      <c r="BGA95" s="18"/>
      <c r="BGB95" s="18"/>
      <c r="BGC95" s="18"/>
      <c r="BGD95" s="18"/>
      <c r="BGE95" s="18"/>
      <c r="BGF95" s="18"/>
      <c r="BGG95" s="18"/>
      <c r="BGH95" s="18"/>
      <c r="BGI95" s="18"/>
      <c r="BGJ95" s="18"/>
      <c r="BGK95" s="18"/>
      <c r="BGL95" s="18"/>
      <c r="BGM95" s="18"/>
      <c r="BGN95" s="18"/>
      <c r="BGO95" s="18"/>
      <c r="BGP95" s="18"/>
      <c r="BGQ95" s="18"/>
      <c r="BGR95" s="18"/>
      <c r="BGS95" s="18"/>
      <c r="BGT95" s="18"/>
      <c r="BGU95" s="18"/>
      <c r="BGV95" s="18"/>
      <c r="BGW95" s="18"/>
      <c r="BGX95" s="18"/>
      <c r="BGY95" s="18"/>
      <c r="BGZ95" s="18"/>
      <c r="BHA95" s="18"/>
      <c r="BHB95" s="18"/>
      <c r="BHC95" s="18"/>
      <c r="BHD95" s="18"/>
      <c r="BHE95" s="18"/>
      <c r="BHF95" s="18"/>
      <c r="BHG95" s="18"/>
      <c r="BHH95" s="18"/>
      <c r="BHI95" s="18"/>
      <c r="BHJ95" s="18"/>
      <c r="BHK95" s="18"/>
      <c r="BHL95" s="18"/>
      <c r="BHM95" s="18"/>
      <c r="BHN95" s="18"/>
      <c r="BHO95" s="18"/>
      <c r="BHP95" s="18"/>
      <c r="BHQ95" s="18"/>
      <c r="BHR95" s="18"/>
      <c r="BHS95" s="18"/>
      <c r="BHT95" s="18"/>
      <c r="BHU95" s="18"/>
      <c r="BHV95" s="18"/>
      <c r="BHW95" s="18"/>
      <c r="BHX95" s="18"/>
      <c r="BHY95" s="18"/>
      <c r="BHZ95" s="18"/>
      <c r="BIA95" s="18"/>
      <c r="BIB95" s="18"/>
      <c r="BIC95" s="18"/>
      <c r="BID95" s="18"/>
      <c r="BIE95" s="18"/>
      <c r="BIF95" s="18"/>
      <c r="BIG95" s="18"/>
      <c r="BIH95" s="18"/>
      <c r="BII95" s="18"/>
      <c r="BIJ95" s="18"/>
      <c r="BIK95" s="18"/>
      <c r="BIL95" s="18"/>
      <c r="BIM95" s="18"/>
      <c r="BIN95" s="18"/>
      <c r="BIO95" s="18"/>
      <c r="BIP95" s="18"/>
      <c r="BIQ95" s="18"/>
      <c r="BIR95" s="18"/>
      <c r="BIS95" s="18"/>
      <c r="BIT95" s="18"/>
      <c r="BIU95" s="18"/>
      <c r="BIV95" s="18"/>
      <c r="BIW95" s="18"/>
      <c r="BIX95" s="18"/>
      <c r="BIY95" s="18"/>
      <c r="BIZ95" s="18"/>
      <c r="BJA95" s="18"/>
      <c r="BJB95" s="18"/>
      <c r="BJC95" s="18"/>
      <c r="BJD95" s="18"/>
      <c r="BJE95" s="18"/>
      <c r="BJF95" s="18"/>
      <c r="BJG95" s="18"/>
      <c r="BJH95" s="18"/>
      <c r="BJI95" s="18"/>
      <c r="BJJ95" s="18"/>
      <c r="BJK95" s="18"/>
      <c r="BJL95" s="18"/>
      <c r="BJM95" s="18"/>
      <c r="BJN95" s="18"/>
      <c r="BJO95" s="18"/>
      <c r="BJP95" s="18"/>
      <c r="BJQ95" s="18"/>
      <c r="BJR95" s="18"/>
      <c r="BJS95" s="18"/>
      <c r="BJT95" s="18"/>
      <c r="BJU95" s="18"/>
      <c r="BJV95" s="18"/>
      <c r="BJW95" s="18"/>
      <c r="BJX95" s="18"/>
      <c r="BJY95" s="18"/>
      <c r="BJZ95" s="18"/>
      <c r="BKA95" s="18"/>
      <c r="BKB95" s="18"/>
      <c r="BKC95" s="18"/>
      <c r="BKD95" s="18"/>
      <c r="BKE95" s="18"/>
      <c r="BKF95" s="18"/>
      <c r="BKG95" s="18"/>
      <c r="BKH95" s="18"/>
      <c r="BKI95" s="18"/>
      <c r="BKJ95" s="18"/>
      <c r="BKK95" s="18"/>
      <c r="BKL95" s="18"/>
      <c r="BKM95" s="18"/>
      <c r="BKN95" s="18"/>
      <c r="BKO95" s="18"/>
      <c r="BKP95" s="18"/>
      <c r="BKQ95" s="18"/>
      <c r="BKR95" s="18"/>
      <c r="BKS95" s="18"/>
      <c r="BKT95" s="18"/>
      <c r="BKU95" s="18"/>
      <c r="BKV95" s="18"/>
      <c r="BKW95" s="18"/>
      <c r="BKX95" s="18"/>
      <c r="BKY95" s="18"/>
      <c r="BKZ95" s="18"/>
      <c r="BLA95" s="18"/>
      <c r="BLB95" s="18"/>
      <c r="BLC95" s="18"/>
      <c r="BLD95" s="18"/>
      <c r="BLE95" s="18"/>
      <c r="BLF95" s="18"/>
      <c r="BLG95" s="18"/>
      <c r="BLH95" s="18"/>
      <c r="BLI95" s="18"/>
      <c r="BLJ95" s="18"/>
      <c r="BLK95" s="18"/>
      <c r="BLL95" s="18"/>
      <c r="BLM95" s="18"/>
      <c r="BLN95" s="18"/>
      <c r="BLO95" s="18"/>
      <c r="BLP95" s="18"/>
      <c r="BLQ95" s="18"/>
      <c r="BLR95" s="18"/>
      <c r="BLS95" s="18"/>
      <c r="BLT95" s="18"/>
      <c r="BLU95" s="18"/>
      <c r="BLV95" s="18"/>
      <c r="BLW95" s="18"/>
      <c r="BLX95" s="18"/>
      <c r="BLY95" s="18"/>
      <c r="BLZ95" s="18"/>
      <c r="BMA95" s="18"/>
      <c r="BMB95" s="18"/>
      <c r="BMC95" s="18"/>
      <c r="BMD95" s="18"/>
      <c r="BME95" s="18"/>
      <c r="BMF95" s="18"/>
      <c r="BMG95" s="18"/>
      <c r="BMH95" s="18"/>
      <c r="BMI95" s="18"/>
      <c r="BMJ95" s="18"/>
      <c r="BMK95" s="18"/>
      <c r="BML95" s="18"/>
      <c r="BMM95" s="18"/>
      <c r="BMN95" s="18"/>
      <c r="BMO95" s="18"/>
      <c r="BMP95" s="18"/>
      <c r="BMQ95" s="18"/>
      <c r="BMR95" s="18"/>
      <c r="BMS95" s="18"/>
      <c r="BMT95" s="18"/>
      <c r="BMU95" s="18"/>
      <c r="BMV95" s="18"/>
      <c r="BMW95" s="18"/>
      <c r="BMX95" s="18"/>
      <c r="BMY95" s="18"/>
      <c r="BMZ95" s="18"/>
      <c r="BNA95" s="18"/>
      <c r="BNB95" s="18"/>
      <c r="BNC95" s="18"/>
      <c r="BND95" s="18"/>
      <c r="BNE95" s="18"/>
      <c r="BNF95" s="18"/>
      <c r="BNG95" s="18"/>
      <c r="BNH95" s="18"/>
      <c r="BNI95" s="18"/>
      <c r="BNJ95" s="18"/>
      <c r="BNK95" s="18"/>
      <c r="BNL95" s="18"/>
      <c r="BNM95" s="18"/>
      <c r="BNN95" s="18"/>
      <c r="BNO95" s="18"/>
      <c r="BNP95" s="18"/>
      <c r="BNQ95" s="18"/>
      <c r="BNR95" s="18"/>
      <c r="BNS95" s="18"/>
      <c r="BNT95" s="18"/>
      <c r="BNU95" s="18"/>
      <c r="BNV95" s="18"/>
      <c r="BNW95" s="18"/>
      <c r="BNX95" s="18"/>
      <c r="BNY95" s="18"/>
      <c r="BNZ95" s="18"/>
      <c r="BOA95" s="18"/>
      <c r="BOB95" s="18"/>
      <c r="BOC95" s="18"/>
      <c r="BOD95" s="18"/>
      <c r="BOE95" s="18"/>
      <c r="BOF95" s="18"/>
      <c r="BOG95" s="18"/>
      <c r="BOH95" s="18"/>
      <c r="BOI95" s="18"/>
      <c r="BOJ95" s="18"/>
      <c r="BOK95" s="18"/>
      <c r="BOL95" s="18"/>
      <c r="BOM95" s="18"/>
      <c r="BON95" s="18"/>
      <c r="BOO95" s="18"/>
      <c r="BOP95" s="18"/>
      <c r="BOQ95" s="18"/>
      <c r="BOR95" s="18"/>
      <c r="BOS95" s="18"/>
      <c r="BOT95" s="18"/>
      <c r="BOU95" s="18"/>
      <c r="BOV95" s="18"/>
      <c r="BOW95" s="18"/>
      <c r="BOX95" s="18"/>
      <c r="BOY95" s="18"/>
      <c r="BOZ95" s="18"/>
      <c r="BPA95" s="18"/>
      <c r="BPB95" s="18"/>
      <c r="BPC95" s="18"/>
      <c r="BPD95" s="18"/>
      <c r="BPE95" s="18"/>
      <c r="BPF95" s="18"/>
      <c r="BPG95" s="18"/>
      <c r="BPH95" s="18"/>
      <c r="BPI95" s="18"/>
      <c r="BPJ95" s="18"/>
      <c r="BPK95" s="18"/>
      <c r="BPL95" s="18"/>
      <c r="BPM95" s="18"/>
      <c r="BPN95" s="18"/>
      <c r="BPO95" s="18"/>
      <c r="BPP95" s="18"/>
      <c r="BPQ95" s="18"/>
      <c r="BPR95" s="18"/>
      <c r="BPS95" s="18"/>
      <c r="BPT95" s="18"/>
      <c r="BPU95" s="18"/>
      <c r="BPV95" s="18"/>
      <c r="BPW95" s="18"/>
      <c r="BPX95" s="18"/>
      <c r="BPY95" s="18"/>
      <c r="BPZ95" s="18"/>
      <c r="BQA95" s="18"/>
      <c r="BQB95" s="18"/>
      <c r="BQC95" s="18"/>
      <c r="BQD95" s="18"/>
      <c r="BQE95" s="18"/>
      <c r="BQF95" s="18"/>
      <c r="BQG95" s="18"/>
      <c r="BQH95" s="18"/>
      <c r="BQI95" s="18"/>
      <c r="BQJ95" s="18"/>
      <c r="BQK95" s="18"/>
      <c r="BQL95" s="18"/>
      <c r="BQM95" s="18"/>
      <c r="BQN95" s="18"/>
      <c r="BQO95" s="18"/>
      <c r="BQP95" s="18"/>
      <c r="BQQ95" s="18"/>
      <c r="BQR95" s="18"/>
      <c r="BQS95" s="18"/>
      <c r="BQT95" s="18"/>
      <c r="BQU95" s="18"/>
      <c r="BQV95" s="18"/>
      <c r="BQW95" s="18"/>
      <c r="BQX95" s="18"/>
      <c r="BQY95" s="18"/>
      <c r="BQZ95" s="18"/>
      <c r="BRA95" s="18"/>
      <c r="BRB95" s="18"/>
      <c r="BRC95" s="18"/>
      <c r="BRD95" s="18"/>
      <c r="BRE95" s="18"/>
      <c r="BRF95" s="18"/>
      <c r="BRG95" s="18"/>
      <c r="BRH95" s="18"/>
      <c r="BRI95" s="18"/>
      <c r="BRJ95" s="18"/>
      <c r="BRK95" s="18"/>
      <c r="BRL95" s="18"/>
      <c r="BRM95" s="18"/>
      <c r="BRN95" s="18"/>
      <c r="BRO95" s="18"/>
      <c r="BRP95" s="18"/>
      <c r="BRQ95" s="18"/>
      <c r="BRR95" s="18"/>
      <c r="BRS95" s="18"/>
      <c r="BRT95" s="18"/>
      <c r="BRU95" s="18"/>
      <c r="BRV95" s="18"/>
      <c r="BRW95" s="18"/>
      <c r="BRX95" s="18"/>
      <c r="BRY95" s="18"/>
      <c r="BRZ95" s="18"/>
      <c r="BSA95" s="18"/>
      <c r="BSB95" s="18"/>
      <c r="BSC95" s="18"/>
      <c r="BSD95" s="18"/>
      <c r="BSE95" s="18"/>
      <c r="BSF95" s="18"/>
      <c r="BSG95" s="18"/>
      <c r="BSH95" s="18"/>
      <c r="BSI95" s="18"/>
      <c r="BSJ95" s="18"/>
      <c r="BSK95" s="18"/>
      <c r="BSL95" s="18"/>
      <c r="BSM95" s="18"/>
      <c r="BSN95" s="18"/>
      <c r="BSO95" s="18"/>
      <c r="BSP95" s="18"/>
      <c r="BSQ95" s="18"/>
      <c r="BSR95" s="18"/>
      <c r="BSS95" s="18"/>
      <c r="BST95" s="18"/>
      <c r="BSU95" s="18"/>
      <c r="BSV95" s="18"/>
      <c r="BSW95" s="18"/>
      <c r="BSX95" s="18"/>
      <c r="BSY95" s="18"/>
      <c r="BSZ95" s="18"/>
      <c r="BTA95" s="18"/>
      <c r="BTB95" s="18"/>
      <c r="BTC95" s="18"/>
      <c r="BTD95" s="18"/>
      <c r="BTE95" s="18"/>
      <c r="BTF95" s="18"/>
      <c r="BTG95" s="18"/>
      <c r="BTH95" s="18"/>
      <c r="BTI95" s="18"/>
      <c r="BTJ95" s="18"/>
      <c r="BTK95" s="18"/>
      <c r="BTL95" s="18"/>
      <c r="BTM95" s="18"/>
      <c r="BTN95" s="18"/>
      <c r="BTO95" s="18"/>
      <c r="BTP95" s="18"/>
      <c r="BTQ95" s="18"/>
      <c r="BTR95" s="18"/>
      <c r="BTS95" s="18"/>
      <c r="BTT95" s="18"/>
      <c r="BTU95" s="18"/>
      <c r="BTV95" s="18"/>
      <c r="BTW95" s="18"/>
      <c r="BTX95" s="18"/>
      <c r="BTY95" s="18"/>
    </row>
    <row r="96" spans="1:1897" s="30" customFormat="1" ht="11.25" customHeight="1" x14ac:dyDescent="0.2">
      <c r="B96" s="2" t="s">
        <v>238</v>
      </c>
      <c r="C96" s="2" t="s">
        <v>30</v>
      </c>
      <c r="D96" s="2" t="s">
        <v>107</v>
      </c>
      <c r="E96" s="2" t="s">
        <v>18</v>
      </c>
      <c r="F96" s="2" t="s">
        <v>19</v>
      </c>
      <c r="G96" s="42">
        <v>14000</v>
      </c>
      <c r="H96" s="42">
        <v>0</v>
      </c>
      <c r="I96" s="42">
        <v>25</v>
      </c>
      <c r="J96" s="42">
        <v>401.8</v>
      </c>
      <c r="K96" s="42">
        <v>425.6</v>
      </c>
      <c r="L96" s="42">
        <v>992.6</v>
      </c>
      <c r="M96" s="42">
        <v>994</v>
      </c>
      <c r="N96" s="42">
        <v>161</v>
      </c>
      <c r="O96" s="42">
        <v>5797.77</v>
      </c>
      <c r="P96" s="43">
        <f>H96+I96+J96+K96+O96</f>
        <v>6650.17</v>
      </c>
      <c r="Q96" s="43">
        <f t="shared" si="15"/>
        <v>7349.83</v>
      </c>
      <c r="R96" s="12"/>
      <c r="S96" s="12"/>
    </row>
    <row r="97" spans="1:1897" s="20" customFormat="1" ht="12.75" x14ac:dyDescent="0.2">
      <c r="A97" s="24"/>
      <c r="B97" s="25"/>
      <c r="C97" s="25"/>
      <c r="D97" s="25"/>
      <c r="E97" s="25"/>
      <c r="F97" s="25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  <c r="IT97" s="24"/>
      <c r="IU97" s="24"/>
      <c r="IV97" s="24"/>
      <c r="IW97" s="24"/>
      <c r="IX97" s="24"/>
      <c r="IY97" s="24"/>
      <c r="IZ97" s="24"/>
      <c r="JA97" s="24"/>
      <c r="JB97" s="24"/>
      <c r="JC97" s="24"/>
      <c r="JD97" s="24"/>
      <c r="JE97" s="24"/>
      <c r="JF97" s="24"/>
      <c r="JG97" s="24"/>
      <c r="JH97" s="24"/>
      <c r="JI97" s="24"/>
      <c r="JJ97" s="24"/>
      <c r="JK97" s="24"/>
      <c r="JL97" s="24"/>
      <c r="JM97" s="24"/>
      <c r="JN97" s="24"/>
      <c r="JO97" s="24"/>
      <c r="JP97" s="24"/>
      <c r="JQ97" s="24"/>
      <c r="JR97" s="24"/>
      <c r="JS97" s="24"/>
      <c r="JT97" s="24"/>
      <c r="JU97" s="24"/>
      <c r="JV97" s="24"/>
      <c r="JW97" s="24"/>
      <c r="JX97" s="24"/>
      <c r="JY97" s="24"/>
      <c r="JZ97" s="24"/>
      <c r="KA97" s="24"/>
      <c r="KB97" s="24"/>
      <c r="KC97" s="24"/>
      <c r="KD97" s="24"/>
      <c r="KE97" s="24"/>
      <c r="KF97" s="24"/>
      <c r="KG97" s="24"/>
      <c r="KH97" s="24"/>
      <c r="KI97" s="24"/>
      <c r="KJ97" s="24"/>
      <c r="KK97" s="24"/>
      <c r="KL97" s="24"/>
      <c r="KM97" s="24"/>
      <c r="KN97" s="24"/>
      <c r="KO97" s="24"/>
      <c r="KP97" s="24"/>
      <c r="KQ97" s="24"/>
      <c r="KR97" s="24"/>
      <c r="KS97" s="24"/>
      <c r="KT97" s="24"/>
      <c r="KU97" s="24"/>
      <c r="KV97" s="24"/>
      <c r="KW97" s="24"/>
      <c r="KX97" s="24"/>
      <c r="KY97" s="24"/>
      <c r="KZ97" s="24"/>
      <c r="LA97" s="24"/>
      <c r="LB97" s="24"/>
      <c r="LC97" s="24"/>
      <c r="LD97" s="24"/>
      <c r="LE97" s="24"/>
      <c r="LF97" s="24"/>
      <c r="LG97" s="24"/>
      <c r="LH97" s="24"/>
      <c r="LI97" s="24"/>
      <c r="LJ97" s="24"/>
      <c r="LK97" s="24"/>
      <c r="LL97" s="24"/>
      <c r="LM97" s="24"/>
      <c r="LN97" s="24"/>
      <c r="LO97" s="24"/>
      <c r="LP97" s="24"/>
      <c r="LQ97" s="24"/>
      <c r="LR97" s="24"/>
      <c r="LS97" s="24"/>
      <c r="LT97" s="24"/>
      <c r="LU97" s="24"/>
      <c r="LV97" s="24"/>
      <c r="LW97" s="24"/>
      <c r="LX97" s="24"/>
      <c r="LY97" s="24"/>
      <c r="LZ97" s="24"/>
      <c r="MA97" s="24"/>
      <c r="MB97" s="24"/>
      <c r="MC97" s="24"/>
      <c r="MD97" s="24"/>
      <c r="ME97" s="24"/>
      <c r="MF97" s="24"/>
      <c r="MG97" s="24"/>
      <c r="MH97" s="24"/>
      <c r="MI97" s="24"/>
      <c r="MJ97" s="24"/>
      <c r="MK97" s="24"/>
      <c r="ML97" s="24"/>
      <c r="MM97" s="24"/>
      <c r="MN97" s="24"/>
      <c r="MO97" s="24"/>
      <c r="MP97" s="24"/>
      <c r="MQ97" s="24"/>
      <c r="MR97" s="24"/>
      <c r="MS97" s="24"/>
      <c r="MT97" s="24"/>
      <c r="MU97" s="24"/>
      <c r="MV97" s="24"/>
      <c r="MW97" s="24"/>
      <c r="MX97" s="24"/>
      <c r="MY97" s="24"/>
      <c r="MZ97" s="24"/>
      <c r="NA97" s="24"/>
      <c r="NB97" s="24"/>
      <c r="NC97" s="24"/>
      <c r="ND97" s="24"/>
      <c r="NE97" s="24"/>
      <c r="NF97" s="24"/>
      <c r="NG97" s="24"/>
      <c r="NH97" s="24"/>
      <c r="NI97" s="24"/>
      <c r="NJ97" s="24"/>
      <c r="NK97" s="24"/>
      <c r="NL97" s="24"/>
      <c r="NM97" s="24"/>
      <c r="NN97" s="24"/>
      <c r="NO97" s="24"/>
      <c r="NP97" s="24"/>
      <c r="NQ97" s="24"/>
      <c r="NR97" s="24"/>
      <c r="NS97" s="24"/>
      <c r="NT97" s="24"/>
      <c r="NU97" s="24"/>
      <c r="NV97" s="24"/>
      <c r="NW97" s="24"/>
      <c r="NX97" s="24"/>
      <c r="NY97" s="24"/>
      <c r="NZ97" s="24"/>
      <c r="OA97" s="24"/>
      <c r="OB97" s="24"/>
      <c r="OC97" s="24"/>
      <c r="OD97" s="24"/>
      <c r="OE97" s="24"/>
      <c r="OF97" s="24"/>
      <c r="OG97" s="24"/>
      <c r="OH97" s="24"/>
      <c r="OI97" s="24"/>
      <c r="OJ97" s="24"/>
      <c r="OK97" s="24"/>
      <c r="OL97" s="24"/>
      <c r="OM97" s="24"/>
      <c r="ON97" s="24"/>
      <c r="OO97" s="24"/>
      <c r="OP97" s="24"/>
      <c r="OQ97" s="24"/>
      <c r="OR97" s="24"/>
      <c r="OS97" s="24"/>
      <c r="OT97" s="24"/>
      <c r="OU97" s="24"/>
      <c r="OV97" s="24"/>
      <c r="OW97" s="24"/>
      <c r="OX97" s="24"/>
      <c r="OY97" s="24"/>
      <c r="OZ97" s="24"/>
      <c r="PA97" s="24"/>
      <c r="PB97" s="24"/>
      <c r="PC97" s="24"/>
      <c r="PD97" s="24"/>
      <c r="PE97" s="24"/>
      <c r="PF97" s="24"/>
      <c r="PG97" s="24"/>
      <c r="PH97" s="24"/>
      <c r="PI97" s="24"/>
      <c r="PJ97" s="24"/>
      <c r="PK97" s="24"/>
      <c r="PL97" s="24"/>
      <c r="PM97" s="24"/>
      <c r="PN97" s="24"/>
      <c r="PO97" s="24"/>
      <c r="PP97" s="24"/>
      <c r="PQ97" s="24"/>
      <c r="PR97" s="24"/>
      <c r="PS97" s="24"/>
      <c r="PT97" s="24"/>
      <c r="PU97" s="24"/>
      <c r="PV97" s="24"/>
      <c r="PW97" s="24"/>
      <c r="PX97" s="24"/>
      <c r="PY97" s="24"/>
      <c r="PZ97" s="24"/>
      <c r="QA97" s="24"/>
      <c r="QB97" s="24"/>
      <c r="QC97" s="24"/>
      <c r="QD97" s="24"/>
      <c r="QE97" s="24"/>
      <c r="QF97" s="24"/>
      <c r="QG97" s="24"/>
      <c r="QH97" s="24"/>
      <c r="QI97" s="24"/>
      <c r="QJ97" s="24"/>
      <c r="QK97" s="24"/>
      <c r="QL97" s="24"/>
      <c r="QM97" s="24"/>
      <c r="QN97" s="24"/>
      <c r="QO97" s="24"/>
      <c r="QP97" s="24"/>
      <c r="QQ97" s="24"/>
      <c r="QR97" s="24"/>
      <c r="QS97" s="24"/>
      <c r="QT97" s="24"/>
      <c r="QU97" s="24"/>
      <c r="QV97" s="24"/>
      <c r="QW97" s="24"/>
      <c r="QX97" s="24"/>
      <c r="QY97" s="24"/>
      <c r="QZ97" s="24"/>
      <c r="RA97" s="24"/>
      <c r="RB97" s="24"/>
      <c r="RC97" s="24"/>
      <c r="RD97" s="24"/>
      <c r="RE97" s="24"/>
      <c r="RF97" s="24"/>
      <c r="RG97" s="24"/>
      <c r="RH97" s="24"/>
      <c r="RI97" s="24"/>
      <c r="RJ97" s="24"/>
      <c r="RK97" s="24"/>
      <c r="RL97" s="24"/>
      <c r="RM97" s="24"/>
      <c r="RN97" s="24"/>
      <c r="RO97" s="24"/>
      <c r="RP97" s="24"/>
      <c r="RQ97" s="24"/>
      <c r="RR97" s="24"/>
      <c r="RS97" s="24"/>
      <c r="RT97" s="24"/>
      <c r="RU97" s="24"/>
      <c r="RV97" s="24"/>
      <c r="RW97" s="24"/>
      <c r="RX97" s="24"/>
      <c r="RY97" s="24"/>
      <c r="RZ97" s="24"/>
      <c r="SA97" s="24"/>
      <c r="SB97" s="24"/>
      <c r="SC97" s="24"/>
      <c r="SD97" s="24"/>
      <c r="SE97" s="24"/>
      <c r="SF97" s="24"/>
      <c r="SG97" s="24"/>
      <c r="SH97" s="24"/>
      <c r="SI97" s="24"/>
      <c r="SJ97" s="24"/>
      <c r="SK97" s="24"/>
      <c r="SL97" s="24"/>
      <c r="SM97" s="24"/>
      <c r="SN97" s="24"/>
      <c r="SO97" s="24"/>
      <c r="SP97" s="24"/>
      <c r="SQ97" s="24"/>
      <c r="SR97" s="24"/>
      <c r="SS97" s="24"/>
      <c r="ST97" s="24"/>
      <c r="SU97" s="24"/>
      <c r="SV97" s="24"/>
      <c r="SW97" s="24"/>
      <c r="SX97" s="24"/>
      <c r="SY97" s="24"/>
      <c r="SZ97" s="24"/>
      <c r="TA97" s="24"/>
      <c r="TB97" s="24"/>
      <c r="TC97" s="24"/>
      <c r="TD97" s="24"/>
      <c r="TE97" s="24"/>
      <c r="TF97" s="24"/>
      <c r="TG97" s="24"/>
      <c r="TH97" s="24"/>
      <c r="TI97" s="24"/>
      <c r="TJ97" s="24"/>
      <c r="TK97" s="24"/>
      <c r="TL97" s="24"/>
      <c r="TM97" s="24"/>
      <c r="TN97" s="24"/>
      <c r="TO97" s="24"/>
      <c r="TP97" s="24"/>
      <c r="TQ97" s="24"/>
      <c r="TR97" s="24"/>
      <c r="TS97" s="24"/>
      <c r="TT97" s="24"/>
      <c r="TU97" s="24"/>
      <c r="TV97" s="24"/>
      <c r="TW97" s="24"/>
      <c r="TX97" s="24"/>
      <c r="TY97" s="24"/>
      <c r="TZ97" s="24"/>
      <c r="UA97" s="24"/>
      <c r="UB97" s="24"/>
      <c r="UC97" s="24"/>
      <c r="UD97" s="24"/>
      <c r="UE97" s="24"/>
      <c r="UF97" s="24"/>
      <c r="UG97" s="24"/>
      <c r="UH97" s="24"/>
      <c r="UI97" s="24"/>
      <c r="UJ97" s="24"/>
      <c r="UK97" s="24"/>
      <c r="UL97" s="24"/>
      <c r="UM97" s="24"/>
      <c r="UN97" s="24"/>
      <c r="UO97" s="24"/>
      <c r="UP97" s="24"/>
      <c r="UQ97" s="24"/>
      <c r="UR97" s="24"/>
      <c r="US97" s="24"/>
      <c r="UT97" s="24"/>
      <c r="UU97" s="24"/>
      <c r="UV97" s="24"/>
      <c r="UW97" s="24"/>
      <c r="UX97" s="24"/>
      <c r="UY97" s="24"/>
      <c r="UZ97" s="24"/>
      <c r="VA97" s="24"/>
      <c r="VB97" s="24"/>
      <c r="VC97" s="24"/>
      <c r="VD97" s="24"/>
      <c r="VE97" s="24"/>
      <c r="VF97" s="24"/>
      <c r="VG97" s="24"/>
      <c r="VH97" s="24"/>
      <c r="VI97" s="24"/>
      <c r="VJ97" s="24"/>
      <c r="VK97" s="24"/>
      <c r="VL97" s="24"/>
      <c r="VM97" s="24"/>
      <c r="VN97" s="24"/>
      <c r="VO97" s="24"/>
      <c r="VP97" s="24"/>
      <c r="VQ97" s="24"/>
      <c r="VR97" s="24"/>
      <c r="VS97" s="24"/>
      <c r="VT97" s="24"/>
      <c r="VU97" s="24"/>
      <c r="VV97" s="24"/>
      <c r="VW97" s="24"/>
      <c r="VX97" s="24"/>
      <c r="VY97" s="24"/>
      <c r="VZ97" s="24"/>
      <c r="WA97" s="24"/>
      <c r="WB97" s="24"/>
      <c r="WC97" s="24"/>
      <c r="WD97" s="24"/>
      <c r="WE97" s="24"/>
      <c r="WF97" s="24"/>
      <c r="WG97" s="24"/>
      <c r="WH97" s="24"/>
      <c r="WI97" s="24"/>
      <c r="WJ97" s="24"/>
      <c r="WK97" s="24"/>
      <c r="WL97" s="24"/>
      <c r="WM97" s="24"/>
      <c r="WN97" s="24"/>
      <c r="WO97" s="24"/>
      <c r="WP97" s="24"/>
      <c r="WQ97" s="24"/>
      <c r="WR97" s="24"/>
      <c r="WS97" s="24"/>
      <c r="WT97" s="24"/>
      <c r="WU97" s="24"/>
      <c r="WV97" s="24"/>
      <c r="WW97" s="24"/>
      <c r="WX97" s="24"/>
      <c r="WY97" s="24"/>
      <c r="WZ97" s="24"/>
      <c r="XA97" s="24"/>
      <c r="XB97" s="24"/>
      <c r="XC97" s="24"/>
      <c r="XD97" s="24"/>
      <c r="XE97" s="24"/>
      <c r="XF97" s="24"/>
      <c r="XG97" s="24"/>
      <c r="XH97" s="24"/>
      <c r="XI97" s="24"/>
      <c r="XJ97" s="24"/>
      <c r="XK97" s="24"/>
      <c r="XL97" s="24"/>
      <c r="XM97" s="24"/>
      <c r="XN97" s="24"/>
      <c r="XO97" s="24"/>
      <c r="XP97" s="24"/>
      <c r="XQ97" s="24"/>
      <c r="XR97" s="24"/>
      <c r="XS97" s="24"/>
      <c r="XT97" s="24"/>
      <c r="XU97" s="24"/>
      <c r="XV97" s="24"/>
      <c r="XW97" s="24"/>
      <c r="XX97" s="24"/>
      <c r="XY97" s="24"/>
      <c r="XZ97" s="24"/>
      <c r="YA97" s="24"/>
      <c r="YB97" s="24"/>
      <c r="YC97" s="24"/>
      <c r="YD97" s="24"/>
      <c r="YE97" s="24"/>
      <c r="YF97" s="24"/>
      <c r="YG97" s="24"/>
      <c r="YH97" s="24"/>
      <c r="YI97" s="24"/>
      <c r="YJ97" s="24"/>
      <c r="YK97" s="24"/>
      <c r="YL97" s="24"/>
      <c r="YM97" s="24"/>
      <c r="YN97" s="24"/>
      <c r="YO97" s="24"/>
      <c r="YP97" s="24"/>
      <c r="YQ97" s="24"/>
      <c r="YR97" s="24"/>
      <c r="YS97" s="24"/>
      <c r="YT97" s="24"/>
      <c r="YU97" s="24"/>
      <c r="YV97" s="24"/>
      <c r="YW97" s="24"/>
      <c r="YX97" s="24"/>
      <c r="YY97" s="24"/>
      <c r="YZ97" s="24"/>
      <c r="ZA97" s="24"/>
      <c r="ZB97" s="24"/>
      <c r="ZC97" s="24"/>
      <c r="ZD97" s="24"/>
      <c r="ZE97" s="24"/>
      <c r="ZF97" s="24"/>
      <c r="ZG97" s="24"/>
      <c r="ZH97" s="24"/>
      <c r="ZI97" s="24"/>
      <c r="ZJ97" s="24"/>
      <c r="ZK97" s="24"/>
      <c r="ZL97" s="24"/>
      <c r="ZM97" s="24"/>
      <c r="ZN97" s="24"/>
      <c r="ZO97" s="24"/>
      <c r="ZP97" s="24"/>
      <c r="ZQ97" s="24"/>
      <c r="ZR97" s="24"/>
      <c r="ZS97" s="24"/>
      <c r="ZT97" s="24"/>
      <c r="ZU97" s="24"/>
      <c r="ZV97" s="24"/>
      <c r="ZW97" s="24"/>
      <c r="ZX97" s="24"/>
      <c r="ZY97" s="24"/>
      <c r="ZZ97" s="24"/>
      <c r="AAA97" s="24"/>
      <c r="AAB97" s="24"/>
      <c r="AAC97" s="24"/>
      <c r="AAD97" s="24"/>
      <c r="AAE97" s="24"/>
      <c r="AAF97" s="24"/>
      <c r="AAG97" s="24"/>
      <c r="AAH97" s="24"/>
      <c r="AAI97" s="24"/>
      <c r="AAJ97" s="24"/>
      <c r="AAK97" s="24"/>
      <c r="AAL97" s="24"/>
      <c r="AAM97" s="24"/>
      <c r="AAN97" s="24"/>
      <c r="AAO97" s="24"/>
      <c r="AAP97" s="24"/>
      <c r="AAQ97" s="24"/>
      <c r="AAR97" s="24"/>
      <c r="AAS97" s="24"/>
      <c r="AAT97" s="24"/>
      <c r="AAU97" s="24"/>
      <c r="AAV97" s="24"/>
      <c r="AAW97" s="24"/>
      <c r="AAX97" s="24"/>
      <c r="AAY97" s="24"/>
      <c r="AAZ97" s="24"/>
      <c r="ABA97" s="24"/>
      <c r="ABB97" s="24"/>
      <c r="ABC97" s="24"/>
      <c r="ABD97" s="24"/>
      <c r="ABE97" s="24"/>
      <c r="ABF97" s="24"/>
      <c r="ABG97" s="24"/>
      <c r="ABH97" s="24"/>
      <c r="ABI97" s="24"/>
      <c r="ABJ97" s="24"/>
      <c r="ABK97" s="24"/>
      <c r="ABL97" s="24"/>
      <c r="ABM97" s="24"/>
      <c r="ABN97" s="24"/>
      <c r="ABO97" s="24"/>
      <c r="ABP97" s="24"/>
      <c r="ABQ97" s="24"/>
      <c r="ABR97" s="24"/>
      <c r="ABS97" s="24"/>
      <c r="ABT97" s="24"/>
      <c r="ABU97" s="24"/>
      <c r="ABV97" s="24"/>
      <c r="ABW97" s="24"/>
      <c r="ABX97" s="24"/>
      <c r="ABY97" s="24"/>
      <c r="ABZ97" s="24"/>
      <c r="ACA97" s="24"/>
      <c r="ACB97" s="24"/>
      <c r="ACC97" s="24"/>
      <c r="ACD97" s="24"/>
      <c r="ACE97" s="24"/>
      <c r="ACF97" s="24"/>
      <c r="ACG97" s="24"/>
      <c r="ACH97" s="24"/>
      <c r="ACI97" s="24"/>
      <c r="ACJ97" s="24"/>
      <c r="ACK97" s="24"/>
      <c r="ACL97" s="24"/>
      <c r="ACM97" s="24"/>
      <c r="ACN97" s="24"/>
      <c r="ACO97" s="24"/>
      <c r="ACP97" s="24"/>
      <c r="ACQ97" s="24"/>
      <c r="ACR97" s="24"/>
      <c r="ACS97" s="24"/>
      <c r="ACT97" s="24"/>
      <c r="ACU97" s="24"/>
      <c r="ACV97" s="24"/>
      <c r="ACW97" s="24"/>
      <c r="ACX97" s="24"/>
      <c r="ACY97" s="24"/>
      <c r="ACZ97" s="24"/>
      <c r="ADA97" s="24"/>
      <c r="ADB97" s="24"/>
      <c r="ADC97" s="24"/>
      <c r="ADD97" s="24"/>
      <c r="ADE97" s="24"/>
      <c r="ADF97" s="24"/>
      <c r="ADG97" s="24"/>
      <c r="ADH97" s="24"/>
      <c r="ADI97" s="24"/>
      <c r="ADJ97" s="24"/>
      <c r="ADK97" s="24"/>
      <c r="ADL97" s="24"/>
      <c r="ADM97" s="24"/>
      <c r="ADN97" s="24"/>
      <c r="ADO97" s="24"/>
      <c r="ADP97" s="24"/>
      <c r="ADQ97" s="24"/>
      <c r="ADR97" s="24"/>
      <c r="ADS97" s="24"/>
      <c r="ADT97" s="24"/>
      <c r="ADU97" s="24"/>
      <c r="ADV97" s="24"/>
      <c r="ADW97" s="24"/>
      <c r="ADX97" s="24"/>
      <c r="ADY97" s="24"/>
      <c r="ADZ97" s="24"/>
      <c r="AEA97" s="24"/>
      <c r="AEB97" s="24"/>
      <c r="AEC97" s="24"/>
      <c r="AED97" s="24"/>
      <c r="AEE97" s="24"/>
      <c r="AEF97" s="24"/>
      <c r="AEG97" s="24"/>
      <c r="AEH97" s="24"/>
      <c r="AEI97" s="24"/>
      <c r="AEJ97" s="24"/>
      <c r="AEK97" s="24"/>
      <c r="AEL97" s="24"/>
      <c r="AEM97" s="24"/>
      <c r="AEN97" s="24"/>
      <c r="AEO97" s="24"/>
      <c r="AEP97" s="24"/>
      <c r="AEQ97" s="24"/>
      <c r="AER97" s="24"/>
      <c r="AES97" s="24"/>
      <c r="AET97" s="24"/>
      <c r="AEU97" s="24"/>
      <c r="AEV97" s="24"/>
      <c r="AEW97" s="24"/>
      <c r="AEX97" s="24"/>
      <c r="AEY97" s="24"/>
      <c r="AEZ97" s="24"/>
      <c r="AFA97" s="24"/>
      <c r="AFB97" s="24"/>
      <c r="AFC97" s="24"/>
      <c r="AFD97" s="24"/>
      <c r="AFE97" s="24"/>
      <c r="AFF97" s="24"/>
      <c r="AFG97" s="24"/>
      <c r="AFH97" s="24"/>
      <c r="AFI97" s="24"/>
      <c r="AFJ97" s="24"/>
      <c r="AFK97" s="24"/>
      <c r="AFL97" s="24"/>
      <c r="AFM97" s="24"/>
      <c r="AFN97" s="24"/>
      <c r="AFO97" s="24"/>
      <c r="AFP97" s="24"/>
      <c r="AFQ97" s="24"/>
      <c r="AFR97" s="24"/>
      <c r="AFS97" s="24"/>
      <c r="AFT97" s="24"/>
      <c r="AFU97" s="24"/>
      <c r="AFV97" s="24"/>
      <c r="AFW97" s="24"/>
      <c r="AFX97" s="24"/>
      <c r="AFY97" s="24"/>
      <c r="AFZ97" s="24"/>
      <c r="AGA97" s="24"/>
      <c r="AGB97" s="24"/>
      <c r="AGC97" s="24"/>
      <c r="AGD97" s="24"/>
      <c r="AGE97" s="24"/>
      <c r="AGF97" s="24"/>
      <c r="AGG97" s="24"/>
      <c r="AGH97" s="24"/>
      <c r="AGI97" s="24"/>
      <c r="AGJ97" s="24"/>
      <c r="AGK97" s="24"/>
      <c r="AGL97" s="24"/>
      <c r="AGM97" s="24"/>
      <c r="AGN97" s="24"/>
      <c r="AGO97" s="24"/>
      <c r="AGP97" s="24"/>
      <c r="AGQ97" s="24"/>
      <c r="AGR97" s="24"/>
      <c r="AGS97" s="24"/>
      <c r="AGT97" s="24"/>
      <c r="AGU97" s="24"/>
      <c r="AGV97" s="24"/>
      <c r="AGW97" s="24"/>
      <c r="AGX97" s="24"/>
      <c r="AGY97" s="24"/>
      <c r="AGZ97" s="24"/>
      <c r="AHA97" s="24"/>
      <c r="AHB97" s="24"/>
      <c r="AHC97" s="24"/>
      <c r="AHD97" s="24"/>
      <c r="AHE97" s="24"/>
      <c r="AHF97" s="24"/>
      <c r="AHG97" s="24"/>
      <c r="AHH97" s="24"/>
      <c r="AHI97" s="24"/>
      <c r="AHJ97" s="24"/>
      <c r="AHK97" s="24"/>
      <c r="AHL97" s="24"/>
      <c r="AHM97" s="24"/>
      <c r="AHN97" s="24"/>
      <c r="AHO97" s="24"/>
      <c r="AHP97" s="24"/>
      <c r="AHQ97" s="24"/>
      <c r="AHR97" s="24"/>
      <c r="AHS97" s="24"/>
      <c r="AHT97" s="24"/>
      <c r="AHU97" s="24"/>
      <c r="AHV97" s="24"/>
      <c r="AHW97" s="24"/>
      <c r="AHX97" s="24"/>
      <c r="AHY97" s="24"/>
      <c r="AHZ97" s="24"/>
      <c r="AIA97" s="24"/>
      <c r="AIB97" s="24"/>
      <c r="AIC97" s="24"/>
      <c r="AID97" s="24"/>
      <c r="AIE97" s="24"/>
      <c r="AIF97" s="24"/>
      <c r="AIG97" s="24"/>
      <c r="AIH97" s="24"/>
      <c r="AII97" s="24"/>
      <c r="AIJ97" s="24"/>
      <c r="AIK97" s="24"/>
      <c r="AIL97" s="24"/>
      <c r="AIM97" s="24"/>
      <c r="AIN97" s="24"/>
      <c r="AIO97" s="24"/>
      <c r="AIP97" s="24"/>
      <c r="AIQ97" s="24"/>
      <c r="AIR97" s="24"/>
      <c r="AIS97" s="24"/>
      <c r="AIT97" s="24"/>
      <c r="AIU97" s="24"/>
      <c r="AIV97" s="24"/>
      <c r="AIW97" s="24"/>
      <c r="AIX97" s="24"/>
      <c r="AIY97" s="24"/>
      <c r="AIZ97" s="24"/>
      <c r="AJA97" s="24"/>
      <c r="AJB97" s="24"/>
      <c r="AJC97" s="24"/>
      <c r="AJD97" s="24"/>
      <c r="AJE97" s="24"/>
      <c r="AJF97" s="24"/>
      <c r="AJG97" s="24"/>
      <c r="AJH97" s="24"/>
      <c r="AJI97" s="24"/>
      <c r="AJJ97" s="24"/>
      <c r="AJK97" s="24"/>
      <c r="AJL97" s="24"/>
      <c r="AJM97" s="24"/>
      <c r="AJN97" s="24"/>
      <c r="AJO97" s="24"/>
      <c r="AJP97" s="24"/>
      <c r="AJQ97" s="24"/>
      <c r="AJR97" s="24"/>
      <c r="AJS97" s="24"/>
      <c r="AJT97" s="24"/>
      <c r="AJU97" s="24"/>
      <c r="AJV97" s="24"/>
      <c r="AJW97" s="24"/>
      <c r="AJX97" s="24"/>
      <c r="AJY97" s="24"/>
      <c r="AJZ97" s="24"/>
      <c r="AKA97" s="24"/>
      <c r="AKB97" s="24"/>
      <c r="AKC97" s="24"/>
      <c r="AKD97" s="24"/>
      <c r="AKE97" s="24"/>
      <c r="AKF97" s="24"/>
      <c r="AKG97" s="24"/>
      <c r="AKH97" s="24"/>
      <c r="AKI97" s="24"/>
      <c r="AKJ97" s="24"/>
      <c r="AKK97" s="24"/>
      <c r="AKL97" s="24"/>
      <c r="AKM97" s="24"/>
      <c r="AKN97" s="24"/>
      <c r="AKO97" s="24"/>
      <c r="AKP97" s="24"/>
      <c r="AKQ97" s="24"/>
      <c r="AKR97" s="24"/>
      <c r="AKS97" s="24"/>
      <c r="AKT97" s="24"/>
      <c r="AKU97" s="24"/>
      <c r="AKV97" s="24"/>
      <c r="AKW97" s="24"/>
      <c r="AKX97" s="24"/>
      <c r="AKY97" s="24"/>
      <c r="AKZ97" s="24"/>
      <c r="ALA97" s="24"/>
      <c r="ALB97" s="24"/>
      <c r="ALC97" s="24"/>
      <c r="ALD97" s="24"/>
      <c r="ALE97" s="24"/>
      <c r="ALF97" s="24"/>
      <c r="ALG97" s="24"/>
      <c r="ALH97" s="24"/>
      <c r="ALI97" s="24"/>
      <c r="ALJ97" s="24"/>
      <c r="ALK97" s="24"/>
      <c r="ALL97" s="24"/>
      <c r="ALM97" s="24"/>
      <c r="ALN97" s="24"/>
      <c r="ALO97" s="24"/>
      <c r="ALP97" s="24"/>
      <c r="ALQ97" s="24"/>
      <c r="ALR97" s="24"/>
      <c r="ALS97" s="24"/>
      <c r="ALT97" s="24"/>
      <c r="ALU97" s="24"/>
      <c r="ALV97" s="24"/>
      <c r="ALW97" s="24"/>
      <c r="ALX97" s="24"/>
      <c r="ALY97" s="24"/>
      <c r="ALZ97" s="24"/>
      <c r="AMA97" s="24"/>
      <c r="AMB97" s="24"/>
      <c r="AMC97" s="24"/>
      <c r="AMD97" s="24"/>
      <c r="AME97" s="24"/>
      <c r="AMF97" s="24"/>
      <c r="AMG97" s="24"/>
      <c r="AMH97" s="24"/>
      <c r="AMI97" s="24"/>
      <c r="AMJ97" s="24"/>
      <c r="AMK97" s="24"/>
      <c r="AML97" s="24"/>
      <c r="AMM97" s="24"/>
      <c r="AMN97" s="24"/>
      <c r="AMO97" s="24"/>
      <c r="AMP97" s="24"/>
      <c r="AMQ97" s="24"/>
      <c r="AMR97" s="24"/>
      <c r="AMS97" s="24"/>
      <c r="AMT97" s="24"/>
      <c r="AMU97" s="24"/>
      <c r="AMV97" s="24"/>
      <c r="AMW97" s="24"/>
      <c r="AMX97" s="24"/>
      <c r="AMY97" s="24"/>
      <c r="AMZ97" s="24"/>
      <c r="ANA97" s="24"/>
      <c r="ANB97" s="24"/>
      <c r="ANC97" s="24"/>
      <c r="AND97" s="24"/>
      <c r="ANE97" s="24"/>
      <c r="ANF97" s="24"/>
      <c r="ANG97" s="24"/>
      <c r="ANH97" s="24"/>
      <c r="ANI97" s="24"/>
      <c r="ANJ97" s="24"/>
      <c r="ANK97" s="24"/>
      <c r="ANL97" s="24"/>
      <c r="ANM97" s="24"/>
      <c r="ANN97" s="24"/>
      <c r="ANO97" s="24"/>
      <c r="ANP97" s="24"/>
      <c r="ANQ97" s="24"/>
      <c r="ANR97" s="24"/>
      <c r="ANS97" s="24"/>
      <c r="ANT97" s="24"/>
      <c r="ANU97" s="24"/>
      <c r="ANV97" s="24"/>
      <c r="ANW97" s="24"/>
      <c r="ANX97" s="24"/>
      <c r="ANY97" s="24"/>
      <c r="ANZ97" s="24"/>
      <c r="AOA97" s="24"/>
      <c r="AOB97" s="24"/>
      <c r="AOC97" s="24"/>
      <c r="AOD97" s="24"/>
      <c r="AOE97" s="24"/>
      <c r="AOF97" s="24"/>
      <c r="AOG97" s="24"/>
      <c r="AOH97" s="24"/>
      <c r="AOI97" s="24"/>
      <c r="AOJ97" s="24"/>
      <c r="AOK97" s="24"/>
      <c r="AOL97" s="24"/>
      <c r="AOM97" s="24"/>
      <c r="AON97" s="24"/>
      <c r="AOO97" s="24"/>
      <c r="AOP97" s="24"/>
      <c r="AOQ97" s="24"/>
      <c r="AOR97" s="24"/>
      <c r="AOS97" s="24"/>
      <c r="AOT97" s="24"/>
      <c r="AOU97" s="24"/>
      <c r="AOV97" s="24"/>
      <c r="AOW97" s="24"/>
      <c r="AOX97" s="24"/>
      <c r="AOY97" s="24"/>
      <c r="AOZ97" s="24"/>
      <c r="APA97" s="24"/>
      <c r="APB97" s="24"/>
      <c r="APC97" s="24"/>
      <c r="APD97" s="24"/>
      <c r="APE97" s="24"/>
      <c r="APF97" s="24"/>
      <c r="APG97" s="24"/>
      <c r="APH97" s="24"/>
      <c r="API97" s="24"/>
      <c r="APJ97" s="24"/>
      <c r="APK97" s="24"/>
      <c r="APL97" s="24"/>
      <c r="APM97" s="24"/>
      <c r="APN97" s="24"/>
      <c r="APO97" s="24"/>
      <c r="APP97" s="24"/>
      <c r="APQ97" s="24"/>
      <c r="APR97" s="24"/>
      <c r="APS97" s="24"/>
      <c r="APT97" s="24"/>
      <c r="APU97" s="24"/>
      <c r="APV97" s="24"/>
      <c r="APW97" s="24"/>
      <c r="APX97" s="24"/>
      <c r="APY97" s="24"/>
      <c r="APZ97" s="24"/>
      <c r="AQA97" s="24"/>
      <c r="AQB97" s="24"/>
      <c r="AQC97" s="24"/>
      <c r="AQD97" s="24"/>
      <c r="AQE97" s="24"/>
      <c r="AQF97" s="24"/>
      <c r="AQG97" s="24"/>
      <c r="AQH97" s="24"/>
      <c r="AQI97" s="24"/>
      <c r="AQJ97" s="24"/>
      <c r="AQK97" s="24"/>
      <c r="AQL97" s="24"/>
      <c r="AQM97" s="24"/>
      <c r="AQN97" s="24"/>
      <c r="AQO97" s="24"/>
      <c r="AQP97" s="24"/>
      <c r="AQQ97" s="24"/>
      <c r="AQR97" s="24"/>
      <c r="AQS97" s="24"/>
      <c r="AQT97" s="24"/>
      <c r="AQU97" s="24"/>
      <c r="AQV97" s="24"/>
      <c r="AQW97" s="24"/>
      <c r="AQX97" s="24"/>
      <c r="AQY97" s="24"/>
      <c r="AQZ97" s="24"/>
      <c r="ARA97" s="24"/>
      <c r="ARB97" s="24"/>
      <c r="ARC97" s="24"/>
      <c r="ARD97" s="24"/>
      <c r="ARE97" s="24"/>
      <c r="ARF97" s="24"/>
      <c r="ARG97" s="24"/>
      <c r="ARH97" s="24"/>
      <c r="ARI97" s="24"/>
      <c r="ARJ97" s="24"/>
      <c r="ARK97" s="24"/>
      <c r="ARL97" s="24"/>
      <c r="ARM97" s="24"/>
      <c r="ARN97" s="24"/>
      <c r="ARO97" s="24"/>
      <c r="ARP97" s="24"/>
      <c r="ARQ97" s="24"/>
      <c r="ARR97" s="24"/>
      <c r="ARS97" s="24"/>
      <c r="ART97" s="24"/>
      <c r="ARU97" s="24"/>
      <c r="ARV97" s="24"/>
      <c r="ARW97" s="24"/>
      <c r="ARX97" s="24"/>
      <c r="ARY97" s="24"/>
      <c r="ARZ97" s="24"/>
      <c r="ASA97" s="24"/>
      <c r="ASB97" s="24"/>
      <c r="ASC97" s="24"/>
      <c r="ASD97" s="24"/>
      <c r="ASE97" s="24"/>
      <c r="ASF97" s="24"/>
      <c r="ASG97" s="24"/>
      <c r="ASH97" s="24"/>
      <c r="ASI97" s="24"/>
      <c r="ASJ97" s="24"/>
      <c r="ASK97" s="24"/>
      <c r="ASL97" s="24"/>
      <c r="ASM97" s="24"/>
      <c r="ASN97" s="24"/>
      <c r="ASO97" s="24"/>
      <c r="ASP97" s="24"/>
      <c r="ASQ97" s="24"/>
      <c r="ASR97" s="24"/>
      <c r="ASS97" s="24"/>
      <c r="AST97" s="24"/>
      <c r="ASU97" s="24"/>
      <c r="ASV97" s="24"/>
      <c r="ASW97" s="24"/>
      <c r="ASX97" s="24"/>
      <c r="ASY97" s="24"/>
      <c r="ASZ97" s="24"/>
      <c r="ATA97" s="24"/>
      <c r="ATB97" s="24"/>
      <c r="ATC97" s="24"/>
      <c r="ATD97" s="24"/>
      <c r="ATE97" s="24"/>
      <c r="ATF97" s="24"/>
      <c r="ATG97" s="24"/>
      <c r="ATH97" s="24"/>
      <c r="ATI97" s="24"/>
      <c r="ATJ97" s="24"/>
      <c r="ATK97" s="24"/>
      <c r="ATL97" s="24"/>
      <c r="ATM97" s="24"/>
      <c r="ATN97" s="24"/>
      <c r="ATO97" s="24"/>
      <c r="ATP97" s="24"/>
      <c r="ATQ97" s="24"/>
      <c r="ATR97" s="24"/>
      <c r="ATS97" s="24"/>
      <c r="ATT97" s="24"/>
      <c r="ATU97" s="24"/>
      <c r="ATV97" s="24"/>
      <c r="ATW97" s="24"/>
      <c r="ATX97" s="24"/>
      <c r="ATY97" s="24"/>
      <c r="ATZ97" s="24"/>
      <c r="AUA97" s="24"/>
      <c r="AUB97" s="24"/>
      <c r="AUC97" s="24"/>
      <c r="AUD97" s="24"/>
      <c r="AUE97" s="24"/>
      <c r="AUF97" s="24"/>
      <c r="AUG97" s="24"/>
      <c r="AUH97" s="24"/>
      <c r="AUI97" s="24"/>
      <c r="AUJ97" s="24"/>
      <c r="AUK97" s="24"/>
      <c r="AUL97" s="24"/>
      <c r="AUM97" s="24"/>
      <c r="AUN97" s="24"/>
      <c r="AUO97" s="24"/>
      <c r="AUP97" s="24"/>
      <c r="AUQ97" s="24"/>
      <c r="AUR97" s="24"/>
      <c r="AUS97" s="24"/>
      <c r="AUT97" s="24"/>
      <c r="AUU97" s="24"/>
      <c r="AUV97" s="24"/>
      <c r="AUW97" s="24"/>
      <c r="AUX97" s="24"/>
      <c r="AUY97" s="24"/>
      <c r="AUZ97" s="24"/>
      <c r="AVA97" s="24"/>
      <c r="AVB97" s="24"/>
      <c r="AVC97" s="24"/>
      <c r="AVD97" s="24"/>
      <c r="AVE97" s="24"/>
      <c r="AVF97" s="24"/>
      <c r="AVG97" s="24"/>
      <c r="AVH97" s="24"/>
      <c r="AVI97" s="24"/>
      <c r="AVJ97" s="24"/>
      <c r="AVK97" s="24"/>
      <c r="AVL97" s="24"/>
      <c r="AVM97" s="24"/>
      <c r="AVN97" s="24"/>
      <c r="AVO97" s="24"/>
      <c r="AVP97" s="24"/>
      <c r="AVQ97" s="24"/>
      <c r="AVR97" s="24"/>
      <c r="AVS97" s="24"/>
      <c r="AVT97" s="24"/>
      <c r="AVU97" s="24"/>
      <c r="AVV97" s="24"/>
      <c r="AVW97" s="24"/>
      <c r="AVX97" s="24"/>
      <c r="AVY97" s="24"/>
      <c r="AVZ97" s="24"/>
      <c r="AWA97" s="24"/>
      <c r="AWB97" s="24"/>
      <c r="AWC97" s="24"/>
      <c r="AWD97" s="24"/>
      <c r="AWE97" s="24"/>
      <c r="AWF97" s="24"/>
      <c r="AWG97" s="24"/>
      <c r="AWH97" s="24"/>
      <c r="AWI97" s="24"/>
      <c r="AWJ97" s="24"/>
      <c r="AWK97" s="24"/>
      <c r="AWL97" s="24"/>
      <c r="AWM97" s="24"/>
      <c r="AWN97" s="24"/>
      <c r="AWO97" s="24"/>
      <c r="AWP97" s="24"/>
      <c r="AWQ97" s="24"/>
      <c r="AWR97" s="24"/>
      <c r="AWS97" s="24"/>
      <c r="AWT97" s="24"/>
      <c r="AWU97" s="24"/>
      <c r="AWV97" s="24"/>
      <c r="AWW97" s="24"/>
      <c r="AWX97" s="24"/>
      <c r="AWY97" s="24"/>
      <c r="AWZ97" s="24"/>
      <c r="AXA97" s="24"/>
      <c r="AXB97" s="24"/>
      <c r="AXC97" s="24"/>
      <c r="AXD97" s="24"/>
      <c r="AXE97" s="24"/>
      <c r="AXF97" s="24"/>
      <c r="AXG97" s="24"/>
      <c r="AXH97" s="24"/>
      <c r="AXI97" s="24"/>
      <c r="AXJ97" s="24"/>
      <c r="AXK97" s="24"/>
      <c r="AXL97" s="24"/>
      <c r="AXM97" s="24"/>
      <c r="AXN97" s="24"/>
      <c r="AXO97" s="24"/>
      <c r="AXP97" s="24"/>
      <c r="AXQ97" s="24"/>
      <c r="AXR97" s="24"/>
      <c r="AXS97" s="24"/>
      <c r="AXT97" s="24"/>
      <c r="AXU97" s="24"/>
      <c r="AXV97" s="24"/>
      <c r="AXW97" s="24"/>
      <c r="AXX97" s="24"/>
      <c r="AXY97" s="24"/>
      <c r="AXZ97" s="24"/>
      <c r="AYA97" s="24"/>
      <c r="AYB97" s="24"/>
      <c r="AYC97" s="24"/>
      <c r="AYD97" s="24"/>
      <c r="AYE97" s="24"/>
      <c r="AYF97" s="24"/>
      <c r="AYG97" s="24"/>
      <c r="AYH97" s="24"/>
      <c r="AYI97" s="24"/>
      <c r="AYJ97" s="24"/>
      <c r="AYK97" s="24"/>
      <c r="AYL97" s="24"/>
      <c r="AYM97" s="24"/>
      <c r="AYN97" s="24"/>
      <c r="AYO97" s="24"/>
      <c r="AYP97" s="24"/>
      <c r="AYQ97" s="24"/>
      <c r="AYR97" s="24"/>
      <c r="AYS97" s="24"/>
      <c r="AYT97" s="24"/>
      <c r="AYU97" s="24"/>
      <c r="AYV97" s="24"/>
      <c r="AYW97" s="24"/>
      <c r="AYX97" s="24"/>
      <c r="AYY97" s="24"/>
      <c r="AYZ97" s="24"/>
      <c r="AZA97" s="24"/>
      <c r="AZB97" s="24"/>
      <c r="AZC97" s="24"/>
      <c r="AZD97" s="24"/>
      <c r="AZE97" s="24"/>
      <c r="AZF97" s="24"/>
      <c r="AZG97" s="24"/>
      <c r="AZH97" s="24"/>
      <c r="AZI97" s="24"/>
      <c r="AZJ97" s="24"/>
      <c r="AZK97" s="24"/>
      <c r="AZL97" s="24"/>
      <c r="AZM97" s="24"/>
      <c r="AZN97" s="24"/>
      <c r="AZO97" s="24"/>
      <c r="AZP97" s="24"/>
      <c r="AZQ97" s="24"/>
      <c r="AZR97" s="24"/>
      <c r="AZS97" s="24"/>
      <c r="AZT97" s="24"/>
      <c r="AZU97" s="24"/>
      <c r="AZV97" s="24"/>
      <c r="AZW97" s="24"/>
      <c r="AZX97" s="24"/>
      <c r="AZY97" s="24"/>
      <c r="AZZ97" s="24"/>
      <c r="BAA97" s="24"/>
      <c r="BAB97" s="24"/>
      <c r="BAC97" s="24"/>
      <c r="BAD97" s="24"/>
      <c r="BAE97" s="24"/>
      <c r="BAF97" s="24"/>
      <c r="BAG97" s="24"/>
      <c r="BAH97" s="24"/>
      <c r="BAI97" s="24"/>
      <c r="BAJ97" s="24"/>
      <c r="BAK97" s="24"/>
      <c r="BAL97" s="24"/>
      <c r="BAM97" s="24"/>
      <c r="BAN97" s="24"/>
      <c r="BAO97" s="24"/>
      <c r="BAP97" s="24"/>
      <c r="BAQ97" s="24"/>
      <c r="BAR97" s="24"/>
      <c r="BAS97" s="24"/>
      <c r="BAT97" s="24"/>
      <c r="BAU97" s="24"/>
      <c r="BAV97" s="24"/>
      <c r="BAW97" s="24"/>
      <c r="BAX97" s="24"/>
      <c r="BAY97" s="24"/>
      <c r="BAZ97" s="24"/>
      <c r="BBA97" s="24"/>
      <c r="BBB97" s="24"/>
      <c r="BBC97" s="24"/>
      <c r="BBD97" s="24"/>
      <c r="BBE97" s="24"/>
      <c r="BBF97" s="24"/>
      <c r="BBG97" s="24"/>
      <c r="BBH97" s="24"/>
      <c r="BBI97" s="24"/>
      <c r="BBJ97" s="24"/>
      <c r="BBK97" s="24"/>
      <c r="BBL97" s="24"/>
      <c r="BBM97" s="24"/>
      <c r="BBN97" s="24"/>
      <c r="BBO97" s="24"/>
      <c r="BBP97" s="24"/>
      <c r="BBQ97" s="24"/>
      <c r="BBR97" s="24"/>
      <c r="BBS97" s="24"/>
      <c r="BBT97" s="24"/>
      <c r="BBU97" s="24"/>
      <c r="BBV97" s="24"/>
      <c r="BBW97" s="24"/>
      <c r="BBX97" s="24"/>
      <c r="BBY97" s="24"/>
      <c r="BBZ97" s="24"/>
      <c r="BCA97" s="24"/>
      <c r="BCB97" s="24"/>
      <c r="BCC97" s="24"/>
      <c r="BCD97" s="24"/>
      <c r="BCE97" s="24"/>
      <c r="BCF97" s="24"/>
      <c r="BCG97" s="24"/>
      <c r="BCH97" s="24"/>
      <c r="BCI97" s="24"/>
      <c r="BCJ97" s="24"/>
      <c r="BCK97" s="24"/>
      <c r="BCL97" s="24"/>
      <c r="BCM97" s="24"/>
      <c r="BCN97" s="24"/>
      <c r="BCO97" s="24"/>
      <c r="BCP97" s="24"/>
      <c r="BCQ97" s="24"/>
      <c r="BCR97" s="24"/>
      <c r="BCS97" s="24"/>
      <c r="BCT97" s="24"/>
      <c r="BCU97" s="24"/>
      <c r="BCV97" s="24"/>
      <c r="BCW97" s="24"/>
      <c r="BCX97" s="24"/>
      <c r="BCY97" s="24"/>
      <c r="BCZ97" s="24"/>
      <c r="BDA97" s="24"/>
      <c r="BDB97" s="24"/>
      <c r="BDC97" s="24"/>
      <c r="BDD97" s="24"/>
      <c r="BDE97" s="24"/>
      <c r="BDF97" s="24"/>
      <c r="BDG97" s="24"/>
      <c r="BDH97" s="24"/>
      <c r="BDI97" s="24"/>
      <c r="BDJ97" s="24"/>
      <c r="BDK97" s="24"/>
      <c r="BDL97" s="24"/>
      <c r="BDM97" s="24"/>
      <c r="BDN97" s="24"/>
      <c r="BDO97" s="24"/>
      <c r="BDP97" s="24"/>
      <c r="BDQ97" s="24"/>
      <c r="BDR97" s="24"/>
      <c r="BDS97" s="24"/>
      <c r="BDT97" s="24"/>
      <c r="BDU97" s="24"/>
      <c r="BDV97" s="24"/>
      <c r="BDW97" s="24"/>
      <c r="BDX97" s="24"/>
      <c r="BDY97" s="24"/>
      <c r="BDZ97" s="24"/>
      <c r="BEA97" s="24"/>
      <c r="BEB97" s="24"/>
      <c r="BEC97" s="24"/>
      <c r="BED97" s="24"/>
      <c r="BEE97" s="24"/>
      <c r="BEF97" s="24"/>
      <c r="BEG97" s="24"/>
      <c r="BEH97" s="24"/>
      <c r="BEI97" s="24"/>
      <c r="BEJ97" s="24"/>
      <c r="BEK97" s="24"/>
      <c r="BEL97" s="24"/>
      <c r="BEM97" s="24"/>
      <c r="BEN97" s="24"/>
      <c r="BEO97" s="24"/>
      <c r="BEP97" s="24"/>
      <c r="BEQ97" s="24"/>
      <c r="BER97" s="24"/>
      <c r="BES97" s="24"/>
      <c r="BET97" s="24"/>
      <c r="BEU97" s="24"/>
      <c r="BEV97" s="24"/>
      <c r="BEW97" s="24"/>
      <c r="BEX97" s="24"/>
      <c r="BEY97" s="24"/>
      <c r="BEZ97" s="24"/>
      <c r="BFA97" s="24"/>
      <c r="BFB97" s="24"/>
      <c r="BFC97" s="24"/>
      <c r="BFD97" s="24"/>
      <c r="BFE97" s="24"/>
      <c r="BFF97" s="24"/>
      <c r="BFG97" s="24"/>
      <c r="BFH97" s="24"/>
      <c r="BFI97" s="24"/>
      <c r="BFJ97" s="24"/>
      <c r="BFK97" s="24"/>
      <c r="BFL97" s="24"/>
      <c r="BFM97" s="24"/>
      <c r="BFN97" s="24"/>
      <c r="BFO97" s="24"/>
      <c r="BFP97" s="24"/>
      <c r="BFQ97" s="24"/>
      <c r="BFR97" s="24"/>
      <c r="BFS97" s="24"/>
      <c r="BFT97" s="24"/>
      <c r="BFU97" s="24"/>
      <c r="BFV97" s="24"/>
      <c r="BFW97" s="24"/>
      <c r="BFX97" s="24"/>
      <c r="BFY97" s="24"/>
      <c r="BFZ97" s="24"/>
      <c r="BGA97" s="24"/>
      <c r="BGB97" s="24"/>
      <c r="BGC97" s="24"/>
      <c r="BGD97" s="24"/>
      <c r="BGE97" s="24"/>
      <c r="BGF97" s="24"/>
      <c r="BGG97" s="24"/>
      <c r="BGH97" s="24"/>
      <c r="BGI97" s="24"/>
      <c r="BGJ97" s="24"/>
      <c r="BGK97" s="24"/>
      <c r="BGL97" s="24"/>
      <c r="BGM97" s="24"/>
      <c r="BGN97" s="24"/>
      <c r="BGO97" s="24"/>
      <c r="BGP97" s="24"/>
      <c r="BGQ97" s="24"/>
      <c r="BGR97" s="24"/>
      <c r="BGS97" s="24"/>
      <c r="BGT97" s="24"/>
      <c r="BGU97" s="24"/>
      <c r="BGV97" s="24"/>
      <c r="BGW97" s="24"/>
      <c r="BGX97" s="24"/>
      <c r="BGY97" s="24"/>
      <c r="BGZ97" s="24"/>
      <c r="BHA97" s="24"/>
      <c r="BHB97" s="24"/>
      <c r="BHC97" s="24"/>
      <c r="BHD97" s="24"/>
      <c r="BHE97" s="24"/>
      <c r="BHF97" s="24"/>
      <c r="BHG97" s="24"/>
      <c r="BHH97" s="24"/>
      <c r="BHI97" s="24"/>
      <c r="BHJ97" s="24"/>
      <c r="BHK97" s="24"/>
      <c r="BHL97" s="24"/>
      <c r="BHM97" s="24"/>
      <c r="BHN97" s="24"/>
      <c r="BHO97" s="24"/>
      <c r="BHP97" s="24"/>
      <c r="BHQ97" s="24"/>
      <c r="BHR97" s="24"/>
      <c r="BHS97" s="24"/>
      <c r="BHT97" s="24"/>
      <c r="BHU97" s="24"/>
      <c r="BHV97" s="24"/>
      <c r="BHW97" s="24"/>
      <c r="BHX97" s="24"/>
      <c r="BHY97" s="24"/>
      <c r="BHZ97" s="24"/>
      <c r="BIA97" s="24"/>
      <c r="BIB97" s="24"/>
      <c r="BIC97" s="24"/>
      <c r="BID97" s="24"/>
      <c r="BIE97" s="24"/>
      <c r="BIF97" s="24"/>
      <c r="BIG97" s="24"/>
      <c r="BIH97" s="24"/>
      <c r="BII97" s="24"/>
      <c r="BIJ97" s="24"/>
      <c r="BIK97" s="24"/>
      <c r="BIL97" s="24"/>
      <c r="BIM97" s="24"/>
      <c r="BIN97" s="24"/>
      <c r="BIO97" s="24"/>
      <c r="BIP97" s="24"/>
      <c r="BIQ97" s="24"/>
      <c r="BIR97" s="24"/>
      <c r="BIS97" s="24"/>
      <c r="BIT97" s="24"/>
      <c r="BIU97" s="24"/>
      <c r="BIV97" s="24"/>
      <c r="BIW97" s="24"/>
      <c r="BIX97" s="24"/>
      <c r="BIY97" s="24"/>
      <c r="BIZ97" s="24"/>
      <c r="BJA97" s="24"/>
      <c r="BJB97" s="24"/>
      <c r="BJC97" s="24"/>
      <c r="BJD97" s="24"/>
      <c r="BJE97" s="24"/>
      <c r="BJF97" s="24"/>
      <c r="BJG97" s="24"/>
      <c r="BJH97" s="24"/>
      <c r="BJI97" s="24"/>
      <c r="BJJ97" s="24"/>
      <c r="BJK97" s="24"/>
      <c r="BJL97" s="24"/>
      <c r="BJM97" s="24"/>
      <c r="BJN97" s="24"/>
      <c r="BJO97" s="24"/>
      <c r="BJP97" s="24"/>
      <c r="BJQ97" s="24"/>
      <c r="BJR97" s="24"/>
      <c r="BJS97" s="24"/>
      <c r="BJT97" s="24"/>
      <c r="BJU97" s="24"/>
      <c r="BJV97" s="24"/>
      <c r="BJW97" s="24"/>
      <c r="BJX97" s="24"/>
      <c r="BJY97" s="24"/>
      <c r="BJZ97" s="24"/>
      <c r="BKA97" s="24"/>
      <c r="BKB97" s="24"/>
      <c r="BKC97" s="24"/>
      <c r="BKD97" s="24"/>
      <c r="BKE97" s="24"/>
      <c r="BKF97" s="24"/>
      <c r="BKG97" s="24"/>
      <c r="BKH97" s="24"/>
      <c r="BKI97" s="24"/>
      <c r="BKJ97" s="24"/>
      <c r="BKK97" s="24"/>
      <c r="BKL97" s="24"/>
      <c r="BKM97" s="24"/>
      <c r="BKN97" s="24"/>
      <c r="BKO97" s="24"/>
      <c r="BKP97" s="24"/>
      <c r="BKQ97" s="24"/>
      <c r="BKR97" s="24"/>
      <c r="BKS97" s="24"/>
      <c r="BKT97" s="24"/>
      <c r="BKU97" s="24"/>
      <c r="BKV97" s="24"/>
      <c r="BKW97" s="24"/>
      <c r="BKX97" s="24"/>
      <c r="BKY97" s="24"/>
      <c r="BKZ97" s="24"/>
      <c r="BLA97" s="24"/>
      <c r="BLB97" s="24"/>
      <c r="BLC97" s="24"/>
      <c r="BLD97" s="24"/>
      <c r="BLE97" s="24"/>
      <c r="BLF97" s="24"/>
      <c r="BLG97" s="24"/>
      <c r="BLH97" s="24"/>
      <c r="BLI97" s="24"/>
      <c r="BLJ97" s="24"/>
      <c r="BLK97" s="24"/>
      <c r="BLL97" s="24"/>
      <c r="BLM97" s="24"/>
      <c r="BLN97" s="24"/>
      <c r="BLO97" s="24"/>
      <c r="BLP97" s="24"/>
      <c r="BLQ97" s="24"/>
      <c r="BLR97" s="24"/>
      <c r="BLS97" s="24"/>
      <c r="BLT97" s="24"/>
      <c r="BLU97" s="24"/>
      <c r="BLV97" s="24"/>
      <c r="BLW97" s="24"/>
      <c r="BLX97" s="24"/>
      <c r="BLY97" s="24"/>
      <c r="BLZ97" s="24"/>
      <c r="BMA97" s="24"/>
      <c r="BMB97" s="24"/>
      <c r="BMC97" s="24"/>
      <c r="BMD97" s="24"/>
      <c r="BME97" s="24"/>
      <c r="BMF97" s="24"/>
      <c r="BMG97" s="24"/>
      <c r="BMH97" s="24"/>
      <c r="BMI97" s="24"/>
      <c r="BMJ97" s="24"/>
      <c r="BMK97" s="24"/>
      <c r="BML97" s="24"/>
      <c r="BMM97" s="24"/>
      <c r="BMN97" s="24"/>
      <c r="BMO97" s="24"/>
      <c r="BMP97" s="24"/>
      <c r="BMQ97" s="24"/>
      <c r="BMR97" s="24"/>
      <c r="BMS97" s="24"/>
      <c r="BMT97" s="24"/>
      <c r="BMU97" s="24"/>
      <c r="BMV97" s="24"/>
      <c r="BMW97" s="24"/>
      <c r="BMX97" s="24"/>
      <c r="BMY97" s="24"/>
      <c r="BMZ97" s="24"/>
      <c r="BNA97" s="24"/>
      <c r="BNB97" s="24"/>
      <c r="BNC97" s="24"/>
      <c r="BND97" s="24"/>
      <c r="BNE97" s="24"/>
      <c r="BNF97" s="24"/>
      <c r="BNG97" s="24"/>
      <c r="BNH97" s="24"/>
      <c r="BNI97" s="24"/>
      <c r="BNJ97" s="24"/>
      <c r="BNK97" s="24"/>
      <c r="BNL97" s="24"/>
      <c r="BNM97" s="24"/>
      <c r="BNN97" s="24"/>
      <c r="BNO97" s="24"/>
      <c r="BNP97" s="24"/>
      <c r="BNQ97" s="24"/>
      <c r="BNR97" s="24"/>
      <c r="BNS97" s="24"/>
      <c r="BNT97" s="24"/>
      <c r="BNU97" s="24"/>
      <c r="BNV97" s="24"/>
      <c r="BNW97" s="24"/>
      <c r="BNX97" s="24"/>
      <c r="BNY97" s="24"/>
      <c r="BNZ97" s="24"/>
      <c r="BOA97" s="24"/>
      <c r="BOB97" s="24"/>
      <c r="BOC97" s="24"/>
      <c r="BOD97" s="24"/>
      <c r="BOE97" s="24"/>
      <c r="BOF97" s="24"/>
      <c r="BOG97" s="24"/>
      <c r="BOH97" s="24"/>
      <c r="BOI97" s="24"/>
      <c r="BOJ97" s="24"/>
      <c r="BOK97" s="24"/>
      <c r="BOL97" s="24"/>
      <c r="BOM97" s="24"/>
      <c r="BON97" s="24"/>
      <c r="BOO97" s="24"/>
      <c r="BOP97" s="24"/>
      <c r="BOQ97" s="24"/>
      <c r="BOR97" s="24"/>
      <c r="BOS97" s="24"/>
      <c r="BOT97" s="24"/>
      <c r="BOU97" s="24"/>
      <c r="BOV97" s="24"/>
      <c r="BOW97" s="24"/>
      <c r="BOX97" s="24"/>
      <c r="BOY97" s="24"/>
      <c r="BOZ97" s="24"/>
      <c r="BPA97" s="24"/>
      <c r="BPB97" s="24"/>
      <c r="BPC97" s="24"/>
      <c r="BPD97" s="24"/>
      <c r="BPE97" s="24"/>
      <c r="BPF97" s="24"/>
      <c r="BPG97" s="24"/>
      <c r="BPH97" s="24"/>
      <c r="BPI97" s="24"/>
      <c r="BPJ97" s="24"/>
      <c r="BPK97" s="24"/>
      <c r="BPL97" s="24"/>
      <c r="BPM97" s="24"/>
      <c r="BPN97" s="24"/>
      <c r="BPO97" s="24"/>
      <c r="BPP97" s="24"/>
      <c r="BPQ97" s="24"/>
      <c r="BPR97" s="24"/>
      <c r="BPS97" s="24"/>
      <c r="BPT97" s="24"/>
      <c r="BPU97" s="24"/>
      <c r="BPV97" s="24"/>
      <c r="BPW97" s="24"/>
      <c r="BPX97" s="24"/>
      <c r="BPY97" s="24"/>
      <c r="BPZ97" s="24"/>
      <c r="BQA97" s="24"/>
      <c r="BQB97" s="24"/>
      <c r="BQC97" s="24"/>
      <c r="BQD97" s="24"/>
      <c r="BQE97" s="24"/>
      <c r="BQF97" s="24"/>
      <c r="BQG97" s="24"/>
      <c r="BQH97" s="24"/>
      <c r="BQI97" s="24"/>
      <c r="BQJ97" s="24"/>
      <c r="BQK97" s="24"/>
      <c r="BQL97" s="24"/>
      <c r="BQM97" s="24"/>
      <c r="BQN97" s="24"/>
      <c r="BQO97" s="24"/>
      <c r="BQP97" s="24"/>
      <c r="BQQ97" s="24"/>
      <c r="BQR97" s="24"/>
      <c r="BQS97" s="24"/>
      <c r="BQT97" s="24"/>
      <c r="BQU97" s="24"/>
      <c r="BQV97" s="24"/>
      <c r="BQW97" s="24"/>
      <c r="BQX97" s="24"/>
      <c r="BQY97" s="24"/>
      <c r="BQZ97" s="24"/>
      <c r="BRA97" s="24"/>
      <c r="BRB97" s="24"/>
      <c r="BRC97" s="24"/>
      <c r="BRD97" s="24"/>
      <c r="BRE97" s="24"/>
      <c r="BRF97" s="24"/>
      <c r="BRG97" s="24"/>
      <c r="BRH97" s="24"/>
      <c r="BRI97" s="24"/>
      <c r="BRJ97" s="24"/>
      <c r="BRK97" s="24"/>
      <c r="BRL97" s="24"/>
      <c r="BRM97" s="24"/>
      <c r="BRN97" s="24"/>
      <c r="BRO97" s="24"/>
      <c r="BRP97" s="24"/>
      <c r="BRQ97" s="24"/>
      <c r="BRR97" s="24"/>
      <c r="BRS97" s="24"/>
      <c r="BRT97" s="24"/>
      <c r="BRU97" s="24"/>
      <c r="BRV97" s="24"/>
      <c r="BRW97" s="24"/>
      <c r="BRX97" s="24"/>
      <c r="BRY97" s="24"/>
      <c r="BRZ97" s="24"/>
      <c r="BSA97" s="24"/>
      <c r="BSB97" s="24"/>
      <c r="BSC97" s="24"/>
      <c r="BSD97" s="24"/>
      <c r="BSE97" s="24"/>
      <c r="BSF97" s="24"/>
      <c r="BSG97" s="24"/>
      <c r="BSH97" s="24"/>
      <c r="BSI97" s="24"/>
      <c r="BSJ97" s="24"/>
      <c r="BSK97" s="24"/>
      <c r="BSL97" s="24"/>
      <c r="BSM97" s="24"/>
      <c r="BSN97" s="24"/>
      <c r="BSO97" s="24"/>
      <c r="BSP97" s="24"/>
      <c r="BSQ97" s="24"/>
      <c r="BSR97" s="24"/>
      <c r="BSS97" s="24"/>
      <c r="BST97" s="24"/>
      <c r="BSU97" s="24"/>
      <c r="BSV97" s="24"/>
      <c r="BSW97" s="24"/>
      <c r="BSX97" s="24"/>
      <c r="BSY97" s="24"/>
      <c r="BSZ97" s="24"/>
      <c r="BTA97" s="24"/>
      <c r="BTB97" s="24"/>
      <c r="BTC97" s="24"/>
      <c r="BTD97" s="24"/>
      <c r="BTE97" s="24"/>
      <c r="BTF97" s="24"/>
      <c r="BTG97" s="24"/>
      <c r="BTH97" s="24"/>
      <c r="BTI97" s="24"/>
      <c r="BTJ97" s="24"/>
      <c r="BTK97" s="24"/>
      <c r="BTL97" s="24"/>
      <c r="BTM97" s="24"/>
      <c r="BTN97" s="24"/>
      <c r="BTO97" s="24"/>
      <c r="BTP97" s="24"/>
      <c r="BTQ97" s="24"/>
      <c r="BTR97" s="24"/>
      <c r="BTS97" s="24"/>
      <c r="BTT97" s="24"/>
      <c r="BTU97" s="24"/>
      <c r="BTV97" s="24"/>
      <c r="BTW97" s="24"/>
      <c r="BTX97" s="24"/>
      <c r="BTY97" s="24"/>
    </row>
    <row r="98" spans="1:1897" s="30" customFormat="1" x14ac:dyDescent="0.2">
      <c r="B98" s="2" t="s">
        <v>253</v>
      </c>
      <c r="C98" s="2" t="s">
        <v>83</v>
      </c>
      <c r="D98" s="2" t="s">
        <v>237</v>
      </c>
      <c r="E98" s="2" t="s">
        <v>18</v>
      </c>
      <c r="F98" s="2" t="s">
        <v>22</v>
      </c>
      <c r="G98" s="42">
        <v>25000</v>
      </c>
      <c r="H98" s="42">
        <v>0</v>
      </c>
      <c r="I98" s="42">
        <v>25</v>
      </c>
      <c r="J98" s="42">
        <v>717.5</v>
      </c>
      <c r="K98" s="42">
        <v>760</v>
      </c>
      <c r="L98" s="42">
        <v>1772.5</v>
      </c>
      <c r="M98" s="42">
        <v>1775</v>
      </c>
      <c r="N98" s="42">
        <v>287.5</v>
      </c>
      <c r="O98" s="42">
        <v>9932.1200000000008</v>
      </c>
      <c r="P98" s="43">
        <f t="shared" ref="P98:P115" si="16">H98+I98+J98+K98+O98</f>
        <v>11434.62</v>
      </c>
      <c r="Q98" s="43">
        <f t="shared" ref="Q98:Q115" si="17">G98-P98</f>
        <v>13565.38</v>
      </c>
      <c r="R98" s="22">
        <v>1772.5</v>
      </c>
      <c r="S98" s="22">
        <v>1775</v>
      </c>
    </row>
    <row r="99" spans="1:1897" s="30" customFormat="1" x14ac:dyDescent="0.2">
      <c r="B99" s="2" t="s">
        <v>202</v>
      </c>
      <c r="C99" s="2" t="s">
        <v>83</v>
      </c>
      <c r="D99" s="2" t="s">
        <v>107</v>
      </c>
      <c r="E99" s="2" t="s">
        <v>18</v>
      </c>
      <c r="F99" s="2" t="s">
        <v>19</v>
      </c>
      <c r="G99" s="42">
        <v>17000</v>
      </c>
      <c r="H99" s="42">
        <v>0</v>
      </c>
      <c r="I99" s="42">
        <v>25</v>
      </c>
      <c r="J99" s="42">
        <v>487.9</v>
      </c>
      <c r="K99" s="42">
        <v>516.79999999999995</v>
      </c>
      <c r="L99" s="42">
        <v>1205.3</v>
      </c>
      <c r="M99" s="42">
        <v>1207</v>
      </c>
      <c r="N99" s="42">
        <v>195.5</v>
      </c>
      <c r="O99" s="42">
        <v>7304.75</v>
      </c>
      <c r="P99" s="43">
        <f>H99+I99+J99+K99+O99</f>
        <v>8334.4500000000007</v>
      </c>
      <c r="Q99" s="43">
        <f>G99-P99</f>
        <v>8665.5499999999993</v>
      </c>
      <c r="R99" s="21">
        <v>1205.3</v>
      </c>
      <c r="S99" s="21">
        <v>1207</v>
      </c>
    </row>
    <row r="100" spans="1:1897" s="30" customFormat="1" x14ac:dyDescent="0.2">
      <c r="B100" s="7" t="s">
        <v>485</v>
      </c>
      <c r="C100" s="2" t="s">
        <v>83</v>
      </c>
      <c r="D100" s="2" t="s">
        <v>73</v>
      </c>
      <c r="E100" s="2" t="s">
        <v>18</v>
      </c>
      <c r="F100" s="2" t="s">
        <v>19</v>
      </c>
      <c r="G100" s="42">
        <v>18700</v>
      </c>
      <c r="H100" s="42">
        <v>0</v>
      </c>
      <c r="I100" s="42">
        <v>25</v>
      </c>
      <c r="J100" s="42">
        <v>536.69000000000005</v>
      </c>
      <c r="K100" s="42">
        <v>568.48</v>
      </c>
      <c r="L100" s="42">
        <v>1325.83</v>
      </c>
      <c r="M100" s="42">
        <v>1327.7</v>
      </c>
      <c r="N100" s="42">
        <v>215.05</v>
      </c>
      <c r="O100" s="42">
        <v>6429.48</v>
      </c>
      <c r="P100" s="43">
        <f t="shared" si="16"/>
        <v>7559.65</v>
      </c>
      <c r="Q100" s="43">
        <f t="shared" si="17"/>
        <v>11140.35</v>
      </c>
      <c r="R100" s="11">
        <v>1325.83</v>
      </c>
      <c r="S100" s="11">
        <v>1327.7</v>
      </c>
    </row>
    <row r="101" spans="1:1897" s="30" customFormat="1" x14ac:dyDescent="0.2">
      <c r="B101" s="32" t="s">
        <v>389</v>
      </c>
      <c r="C101" s="2" t="s">
        <v>83</v>
      </c>
      <c r="D101" s="5" t="s">
        <v>296</v>
      </c>
      <c r="E101" s="2" t="s">
        <v>18</v>
      </c>
      <c r="F101" s="2" t="s">
        <v>22</v>
      </c>
      <c r="G101" s="43">
        <v>19000</v>
      </c>
      <c r="H101" s="43">
        <v>0</v>
      </c>
      <c r="I101" s="43">
        <v>25</v>
      </c>
      <c r="J101" s="43">
        <v>545.29999999999995</v>
      </c>
      <c r="K101" s="43">
        <v>577.6</v>
      </c>
      <c r="L101" s="43">
        <v>1347.1</v>
      </c>
      <c r="M101" s="43">
        <v>1349</v>
      </c>
      <c r="N101" s="43">
        <v>218.5</v>
      </c>
      <c r="O101" s="43">
        <v>7990.29</v>
      </c>
      <c r="P101" s="43">
        <f t="shared" si="16"/>
        <v>9138.19</v>
      </c>
      <c r="Q101" s="43">
        <f t="shared" si="17"/>
        <v>9861.81</v>
      </c>
      <c r="R101" s="10">
        <v>1347.1</v>
      </c>
      <c r="S101" s="10">
        <v>1349</v>
      </c>
    </row>
    <row r="102" spans="1:1897" s="30" customFormat="1" x14ac:dyDescent="0.2">
      <c r="B102" s="2" t="s">
        <v>390</v>
      </c>
      <c r="C102" s="2" t="s">
        <v>83</v>
      </c>
      <c r="D102" s="2" t="s">
        <v>237</v>
      </c>
      <c r="E102" s="2" t="s">
        <v>18</v>
      </c>
      <c r="F102" s="2" t="s">
        <v>22</v>
      </c>
      <c r="G102" s="42">
        <v>20000</v>
      </c>
      <c r="H102" s="42">
        <v>0</v>
      </c>
      <c r="I102" s="42">
        <v>25</v>
      </c>
      <c r="J102" s="42">
        <v>574</v>
      </c>
      <c r="K102" s="42">
        <v>608</v>
      </c>
      <c r="L102" s="42">
        <v>1418</v>
      </c>
      <c r="M102" s="42">
        <v>1420</v>
      </c>
      <c r="N102" s="42">
        <v>230</v>
      </c>
      <c r="O102" s="42">
        <v>10530.48</v>
      </c>
      <c r="P102" s="43">
        <f t="shared" si="16"/>
        <v>11737.48</v>
      </c>
      <c r="Q102" s="43">
        <f t="shared" si="17"/>
        <v>8262.52</v>
      </c>
      <c r="R102" s="11">
        <v>1418</v>
      </c>
      <c r="S102" s="11">
        <v>1420</v>
      </c>
    </row>
    <row r="103" spans="1:1897" s="20" customFormat="1" x14ac:dyDescent="0.2">
      <c r="B103" s="23"/>
      <c r="C103" s="23"/>
      <c r="D103" s="23"/>
      <c r="E103" s="23"/>
      <c r="F103" s="23"/>
      <c r="G103" s="45"/>
      <c r="H103" s="45"/>
      <c r="I103" s="45"/>
      <c r="J103" s="45"/>
      <c r="K103" s="45"/>
      <c r="L103" s="45"/>
      <c r="M103" s="45"/>
      <c r="N103" s="45"/>
      <c r="O103" s="45"/>
      <c r="P103" s="46"/>
      <c r="Q103" s="46"/>
      <c r="R103" s="26"/>
      <c r="S103" s="26"/>
    </row>
    <row r="104" spans="1:1897" s="30" customFormat="1" x14ac:dyDescent="0.2">
      <c r="B104" s="2" t="s">
        <v>218</v>
      </c>
      <c r="C104" s="2" t="s">
        <v>121</v>
      </c>
      <c r="D104" s="2" t="s">
        <v>219</v>
      </c>
      <c r="E104" s="2" t="s">
        <v>18</v>
      </c>
      <c r="F104" s="2" t="s">
        <v>19</v>
      </c>
      <c r="G104" s="42">
        <v>33000</v>
      </c>
      <c r="H104" s="42">
        <v>0</v>
      </c>
      <c r="I104" s="42">
        <v>25</v>
      </c>
      <c r="J104" s="42">
        <v>947.1</v>
      </c>
      <c r="K104" s="42">
        <v>1003.2</v>
      </c>
      <c r="L104" s="42">
        <v>2339.6999999999998</v>
      </c>
      <c r="M104" s="42">
        <v>2343</v>
      </c>
      <c r="N104" s="42">
        <v>379.5</v>
      </c>
      <c r="O104" s="42">
        <v>4100</v>
      </c>
      <c r="P104" s="43">
        <f t="shared" si="16"/>
        <v>6075.3</v>
      </c>
      <c r="Q104" s="43">
        <f t="shared" si="17"/>
        <v>26924.7</v>
      </c>
      <c r="R104" s="22">
        <v>2010.02</v>
      </c>
      <c r="S104" s="22">
        <v>2012.85</v>
      </c>
    </row>
    <row r="105" spans="1:1897" s="30" customFormat="1" x14ac:dyDescent="0.2">
      <c r="B105" s="2" t="s">
        <v>391</v>
      </c>
      <c r="C105" s="2" t="s">
        <v>121</v>
      </c>
      <c r="D105" s="2" t="s">
        <v>174</v>
      </c>
      <c r="E105" s="2" t="s">
        <v>18</v>
      </c>
      <c r="F105" s="2" t="s">
        <v>22</v>
      </c>
      <c r="G105" s="42">
        <v>20900</v>
      </c>
      <c r="H105" s="42">
        <v>0</v>
      </c>
      <c r="I105" s="42">
        <v>25</v>
      </c>
      <c r="J105" s="42">
        <v>599.83000000000004</v>
      </c>
      <c r="K105" s="42">
        <v>635.36</v>
      </c>
      <c r="L105" s="42">
        <v>1481.81</v>
      </c>
      <c r="M105" s="42">
        <v>1483.9</v>
      </c>
      <c r="N105" s="42">
        <v>240.35</v>
      </c>
      <c r="O105" s="42">
        <v>3254.9</v>
      </c>
      <c r="P105" s="43">
        <f t="shared" si="16"/>
        <v>4515.09</v>
      </c>
      <c r="Q105" s="43">
        <f t="shared" si="17"/>
        <v>16384.91</v>
      </c>
      <c r="R105" s="11">
        <v>1481.81</v>
      </c>
      <c r="S105" s="11">
        <v>1483.9</v>
      </c>
    </row>
    <row r="106" spans="1:1897" s="30" customFormat="1" x14ac:dyDescent="0.2">
      <c r="B106" s="7" t="s">
        <v>120</v>
      </c>
      <c r="C106" s="2" t="s">
        <v>121</v>
      </c>
      <c r="D106" s="2" t="s">
        <v>122</v>
      </c>
      <c r="E106" s="2" t="s">
        <v>18</v>
      </c>
      <c r="F106" s="2" t="s">
        <v>22</v>
      </c>
      <c r="G106" s="42">
        <v>17600</v>
      </c>
      <c r="H106" s="42">
        <v>0</v>
      </c>
      <c r="I106" s="42">
        <v>25</v>
      </c>
      <c r="J106" s="42">
        <v>505.12</v>
      </c>
      <c r="K106" s="42">
        <v>535.04</v>
      </c>
      <c r="L106" s="42">
        <v>1247.8399999999999</v>
      </c>
      <c r="M106" s="42">
        <v>1249.5999999999999</v>
      </c>
      <c r="N106" s="42">
        <v>202.4</v>
      </c>
      <c r="O106" s="42">
        <v>600</v>
      </c>
      <c r="P106" s="43">
        <f t="shared" si="16"/>
        <v>1665.1599999999999</v>
      </c>
      <c r="Q106" s="43">
        <f t="shared" si="17"/>
        <v>15934.84</v>
      </c>
      <c r="R106" s="11">
        <v>1247.8399999999999</v>
      </c>
      <c r="S106" s="11">
        <v>1249.5999999999999</v>
      </c>
    </row>
    <row r="107" spans="1:1897" s="30" customFormat="1" x14ac:dyDescent="0.2">
      <c r="B107" s="2" t="s">
        <v>392</v>
      </c>
      <c r="C107" s="2" t="s">
        <v>121</v>
      </c>
      <c r="D107" s="2" t="s">
        <v>234</v>
      </c>
      <c r="E107" s="2" t="s">
        <v>18</v>
      </c>
      <c r="F107" s="2" t="s">
        <v>19</v>
      </c>
      <c r="G107" s="42">
        <v>17000</v>
      </c>
      <c r="H107" s="42">
        <v>0</v>
      </c>
      <c r="I107" s="42">
        <v>25</v>
      </c>
      <c r="J107" s="42">
        <v>487.9</v>
      </c>
      <c r="K107" s="42">
        <v>516.79999999999995</v>
      </c>
      <c r="L107" s="42">
        <v>1205.3</v>
      </c>
      <c r="M107" s="42">
        <v>1207</v>
      </c>
      <c r="N107" s="42">
        <v>195.5</v>
      </c>
      <c r="O107" s="43">
        <v>4932.2299999999996</v>
      </c>
      <c r="P107" s="43">
        <f t="shared" si="16"/>
        <v>5961.9299999999994</v>
      </c>
      <c r="Q107" s="43">
        <f t="shared" si="17"/>
        <v>11038.07</v>
      </c>
      <c r="R107" s="21">
        <v>1013.46</v>
      </c>
      <c r="S107" s="21">
        <v>1014.89</v>
      </c>
    </row>
    <row r="108" spans="1:1897" s="20" customFormat="1" x14ac:dyDescent="0.2">
      <c r="B108" s="23"/>
      <c r="C108" s="23"/>
      <c r="D108" s="23"/>
      <c r="E108" s="23"/>
      <c r="F108" s="23"/>
      <c r="G108" s="45"/>
      <c r="H108" s="45"/>
      <c r="I108" s="45"/>
      <c r="J108" s="45"/>
      <c r="K108" s="45"/>
      <c r="L108" s="45"/>
      <c r="M108" s="45"/>
      <c r="N108" s="45"/>
      <c r="O108" s="45"/>
      <c r="P108" s="46"/>
      <c r="Q108" s="46"/>
      <c r="R108" s="27"/>
      <c r="S108" s="27"/>
    </row>
    <row r="109" spans="1:1897" s="30" customFormat="1" x14ac:dyDescent="0.2">
      <c r="B109" s="7" t="s">
        <v>393</v>
      </c>
      <c r="C109" s="2" t="s">
        <v>57</v>
      </c>
      <c r="D109" s="2" t="s">
        <v>315</v>
      </c>
      <c r="E109" s="2" t="s">
        <v>18</v>
      </c>
      <c r="F109" s="2" t="s">
        <v>19</v>
      </c>
      <c r="G109" s="42">
        <v>40000</v>
      </c>
      <c r="H109" s="42">
        <v>442.65</v>
      </c>
      <c r="I109" s="42">
        <v>25</v>
      </c>
      <c r="J109" s="42">
        <v>1148</v>
      </c>
      <c r="K109" s="42">
        <v>1216</v>
      </c>
      <c r="L109" s="42">
        <v>2836</v>
      </c>
      <c r="M109" s="42">
        <v>2840</v>
      </c>
      <c r="N109" s="42">
        <v>460</v>
      </c>
      <c r="O109" s="42">
        <v>6312.29</v>
      </c>
      <c r="P109" s="43">
        <f t="shared" si="16"/>
        <v>9143.94</v>
      </c>
      <c r="Q109" s="43">
        <f t="shared" si="17"/>
        <v>30856.059999999998</v>
      </c>
      <c r="R109" s="22">
        <v>2836</v>
      </c>
      <c r="S109" s="22">
        <v>2840</v>
      </c>
    </row>
    <row r="110" spans="1:1897" s="30" customFormat="1" x14ac:dyDescent="0.2">
      <c r="B110" s="2" t="s">
        <v>180</v>
      </c>
      <c r="C110" s="2" t="s">
        <v>57</v>
      </c>
      <c r="D110" s="2" t="s">
        <v>34</v>
      </c>
      <c r="E110" s="2" t="s">
        <v>18</v>
      </c>
      <c r="F110" s="2" t="s">
        <v>19</v>
      </c>
      <c r="G110" s="42">
        <v>22000</v>
      </c>
      <c r="H110" s="42">
        <v>0</v>
      </c>
      <c r="I110" s="42">
        <v>25</v>
      </c>
      <c r="J110" s="42">
        <v>631.4</v>
      </c>
      <c r="K110" s="42">
        <v>668.8</v>
      </c>
      <c r="L110" s="42">
        <v>1559.8</v>
      </c>
      <c r="M110" s="42">
        <v>1562</v>
      </c>
      <c r="N110" s="42">
        <v>253</v>
      </c>
      <c r="O110" s="42">
        <v>7761.21</v>
      </c>
      <c r="P110" s="43">
        <f t="shared" si="16"/>
        <v>9086.41</v>
      </c>
      <c r="Q110" s="43">
        <f t="shared" si="17"/>
        <v>12913.59</v>
      </c>
      <c r="R110" s="11">
        <v>1559.8</v>
      </c>
      <c r="S110" s="11">
        <v>1562</v>
      </c>
    </row>
    <row r="111" spans="1:1897" s="30" customFormat="1" x14ac:dyDescent="0.2">
      <c r="B111" s="7" t="s">
        <v>144</v>
      </c>
      <c r="C111" s="2" t="s">
        <v>57</v>
      </c>
      <c r="D111" s="2" t="s">
        <v>73</v>
      </c>
      <c r="E111" s="2" t="s">
        <v>18</v>
      </c>
      <c r="F111" s="2" t="s">
        <v>19</v>
      </c>
      <c r="G111" s="42">
        <v>19800</v>
      </c>
      <c r="H111" s="42">
        <v>0</v>
      </c>
      <c r="I111" s="42">
        <v>25</v>
      </c>
      <c r="J111" s="42">
        <v>568.26</v>
      </c>
      <c r="K111" s="42">
        <v>601.91999999999996</v>
      </c>
      <c r="L111" s="42">
        <v>1403.82</v>
      </c>
      <c r="M111" s="42">
        <v>1405.8</v>
      </c>
      <c r="N111" s="42">
        <v>227.7</v>
      </c>
      <c r="O111" s="42">
        <v>5568.68</v>
      </c>
      <c r="P111" s="43">
        <f t="shared" si="16"/>
        <v>6763.8600000000006</v>
      </c>
      <c r="Q111" s="43">
        <f t="shared" si="17"/>
        <v>13036.14</v>
      </c>
      <c r="R111" s="11">
        <v>1403.82</v>
      </c>
      <c r="S111" s="11">
        <v>1405.8</v>
      </c>
    </row>
    <row r="112" spans="1:1897" s="30" customFormat="1" x14ac:dyDescent="0.2">
      <c r="B112" s="2" t="s">
        <v>394</v>
      </c>
      <c r="C112" s="2" t="s">
        <v>57</v>
      </c>
      <c r="D112" s="2" t="s">
        <v>59</v>
      </c>
      <c r="E112" s="2" t="s">
        <v>18</v>
      </c>
      <c r="F112" s="2" t="s">
        <v>19</v>
      </c>
      <c r="G112" s="42">
        <v>17163.03</v>
      </c>
      <c r="H112" s="42">
        <v>0</v>
      </c>
      <c r="I112" s="42">
        <v>25</v>
      </c>
      <c r="J112" s="42">
        <v>492.58</v>
      </c>
      <c r="K112" s="42">
        <v>521.76</v>
      </c>
      <c r="L112" s="42">
        <v>1216.8599999999999</v>
      </c>
      <c r="M112" s="42">
        <v>1218.58</v>
      </c>
      <c r="N112" s="42">
        <v>197.37</v>
      </c>
      <c r="O112" s="42">
        <v>600</v>
      </c>
      <c r="P112" s="43">
        <f t="shared" si="16"/>
        <v>1639.34</v>
      </c>
      <c r="Q112" s="43">
        <f t="shared" si="17"/>
        <v>15523.689999999999</v>
      </c>
      <c r="R112" s="11">
        <v>1216.8599999999999</v>
      </c>
      <c r="S112" s="11">
        <v>1218.58</v>
      </c>
    </row>
    <row r="113" spans="2:19" s="30" customFormat="1" x14ac:dyDescent="0.2">
      <c r="B113" s="2" t="s">
        <v>457</v>
      </c>
      <c r="C113" s="2" t="s">
        <v>57</v>
      </c>
      <c r="D113" s="2" t="s">
        <v>122</v>
      </c>
      <c r="E113" s="2" t="s">
        <v>18</v>
      </c>
      <c r="F113" s="2" t="s">
        <v>22</v>
      </c>
      <c r="G113" s="42">
        <v>14300</v>
      </c>
      <c r="H113" s="42">
        <v>0</v>
      </c>
      <c r="I113" s="42">
        <v>25</v>
      </c>
      <c r="J113" s="42">
        <v>410.41</v>
      </c>
      <c r="K113" s="42">
        <v>434.72</v>
      </c>
      <c r="L113" s="42">
        <v>1013.87</v>
      </c>
      <c r="M113" s="42">
        <v>1015.3</v>
      </c>
      <c r="N113" s="42">
        <v>164.45</v>
      </c>
      <c r="O113" s="42">
        <v>6376.2</v>
      </c>
      <c r="P113" s="43">
        <f>H113+I113+J113+K113+O113</f>
        <v>7246.33</v>
      </c>
      <c r="Q113" s="43">
        <f>G113-P113</f>
        <v>7053.67</v>
      </c>
      <c r="R113" s="11">
        <v>1013.87</v>
      </c>
      <c r="S113" s="11">
        <v>1015.3</v>
      </c>
    </row>
    <row r="114" spans="2:19" s="30" customFormat="1" x14ac:dyDescent="0.2">
      <c r="B114" s="2" t="s">
        <v>395</v>
      </c>
      <c r="C114" s="2" t="s">
        <v>57</v>
      </c>
      <c r="D114" s="2" t="s">
        <v>234</v>
      </c>
      <c r="E114" s="2" t="s">
        <v>18</v>
      </c>
      <c r="F114" s="2" t="s">
        <v>19</v>
      </c>
      <c r="G114" s="42">
        <v>17000</v>
      </c>
      <c r="H114" s="42">
        <v>0</v>
      </c>
      <c r="I114" s="42">
        <v>25</v>
      </c>
      <c r="J114" s="42">
        <v>487.9</v>
      </c>
      <c r="K114" s="42">
        <v>516.79999999999995</v>
      </c>
      <c r="L114" s="42">
        <v>1205.3</v>
      </c>
      <c r="M114" s="42">
        <v>1207</v>
      </c>
      <c r="N114" s="42">
        <v>195.5</v>
      </c>
      <c r="O114" s="42">
        <v>7547.22</v>
      </c>
      <c r="P114" s="43">
        <f t="shared" si="16"/>
        <v>8576.92</v>
      </c>
      <c r="Q114" s="43">
        <f t="shared" si="17"/>
        <v>8423.08</v>
      </c>
      <c r="R114" s="11">
        <v>1205.3</v>
      </c>
      <c r="S114" s="11">
        <v>1207</v>
      </c>
    </row>
    <row r="115" spans="2:19" s="30" customFormat="1" x14ac:dyDescent="0.2">
      <c r="B115" s="2" t="s">
        <v>396</v>
      </c>
      <c r="C115" s="2" t="s">
        <v>57</v>
      </c>
      <c r="D115" s="2" t="s">
        <v>58</v>
      </c>
      <c r="E115" s="2" t="s">
        <v>18</v>
      </c>
      <c r="F115" s="2" t="s">
        <v>19</v>
      </c>
      <c r="G115" s="42">
        <v>16000</v>
      </c>
      <c r="H115" s="42">
        <v>0</v>
      </c>
      <c r="I115" s="42">
        <v>25</v>
      </c>
      <c r="J115" s="42">
        <v>459.2</v>
      </c>
      <c r="K115" s="42">
        <v>486.4</v>
      </c>
      <c r="L115" s="42">
        <v>1134.4000000000001</v>
      </c>
      <c r="M115" s="42">
        <v>1136</v>
      </c>
      <c r="N115" s="42">
        <v>184</v>
      </c>
      <c r="O115" s="42">
        <v>5463.99</v>
      </c>
      <c r="P115" s="43">
        <f t="shared" si="16"/>
        <v>6434.59</v>
      </c>
      <c r="Q115" s="43">
        <f t="shared" si="17"/>
        <v>9565.41</v>
      </c>
      <c r="R115" s="21">
        <v>1134.4000000000001</v>
      </c>
      <c r="S115" s="21">
        <v>1136</v>
      </c>
    </row>
    <row r="116" spans="2:19" s="20" customFormat="1" x14ac:dyDescent="0.2">
      <c r="B116" s="23"/>
      <c r="C116" s="23"/>
      <c r="D116" s="23"/>
      <c r="E116" s="23"/>
      <c r="F116" s="23"/>
      <c r="G116" s="45"/>
      <c r="H116" s="45"/>
      <c r="I116" s="45"/>
      <c r="J116" s="45"/>
      <c r="K116" s="45"/>
      <c r="L116" s="45"/>
      <c r="M116" s="45"/>
      <c r="N116" s="45"/>
      <c r="O116" s="45"/>
      <c r="P116" s="46"/>
      <c r="Q116" s="46"/>
      <c r="R116" s="13"/>
      <c r="S116" s="13"/>
    </row>
    <row r="117" spans="2:19" s="30" customFormat="1" x14ac:dyDescent="0.2">
      <c r="B117" s="7" t="s">
        <v>397</v>
      </c>
      <c r="C117" s="2" t="s">
        <v>23</v>
      </c>
      <c r="D117" s="2" t="s">
        <v>56</v>
      </c>
      <c r="E117" s="2" t="s">
        <v>18</v>
      </c>
      <c r="F117" s="2" t="s">
        <v>22</v>
      </c>
      <c r="G117" s="42">
        <v>50000</v>
      </c>
      <c r="H117" s="42">
        <v>1617.38</v>
      </c>
      <c r="I117" s="42">
        <v>25</v>
      </c>
      <c r="J117" s="42">
        <v>1435</v>
      </c>
      <c r="K117" s="42">
        <v>1520</v>
      </c>
      <c r="L117" s="42">
        <v>3545</v>
      </c>
      <c r="M117" s="42">
        <v>3550</v>
      </c>
      <c r="N117" s="42">
        <v>575</v>
      </c>
      <c r="O117" s="42">
        <v>18923.52</v>
      </c>
      <c r="P117" s="43">
        <f t="shared" ref="P117" si="18">H117+I117+J117+K117+O117</f>
        <v>23520.9</v>
      </c>
      <c r="Q117" s="43">
        <f t="shared" ref="Q117" si="19">G117-P117</f>
        <v>26479.1</v>
      </c>
      <c r="R117" s="22">
        <v>3190.5</v>
      </c>
      <c r="S117" s="22">
        <v>3195</v>
      </c>
    </row>
    <row r="118" spans="2:19" s="30" customFormat="1" x14ac:dyDescent="0.2">
      <c r="B118" s="2" t="s">
        <v>400</v>
      </c>
      <c r="C118" s="2" t="s">
        <v>23</v>
      </c>
      <c r="D118" s="2" t="s">
        <v>24</v>
      </c>
      <c r="E118" s="2" t="s">
        <v>18</v>
      </c>
      <c r="F118" s="2" t="s">
        <v>22</v>
      </c>
      <c r="G118" s="42">
        <v>20000</v>
      </c>
      <c r="H118" s="42">
        <v>0</v>
      </c>
      <c r="I118" s="42">
        <v>25</v>
      </c>
      <c r="J118" s="42">
        <v>574</v>
      </c>
      <c r="K118" s="42">
        <v>608</v>
      </c>
      <c r="L118" s="42">
        <v>1418</v>
      </c>
      <c r="M118" s="42">
        <v>1420</v>
      </c>
      <c r="N118" s="42">
        <v>230</v>
      </c>
      <c r="O118" s="42">
        <v>5400</v>
      </c>
      <c r="P118" s="43">
        <f t="shared" ref="P118:P129" si="20">H118+I118+J118+K118+O118</f>
        <v>6607</v>
      </c>
      <c r="Q118" s="43">
        <f t="shared" ref="Q118:Q129" si="21">G118-P118</f>
        <v>13393</v>
      </c>
      <c r="R118" s="11">
        <v>1559.8</v>
      </c>
      <c r="S118" s="11">
        <v>1562</v>
      </c>
    </row>
    <row r="119" spans="2:19" s="30" customFormat="1" x14ac:dyDescent="0.2">
      <c r="B119" s="2" t="s">
        <v>398</v>
      </c>
      <c r="C119" s="2" t="s">
        <v>23</v>
      </c>
      <c r="D119" s="2" t="s">
        <v>24</v>
      </c>
      <c r="E119" s="2" t="s">
        <v>18</v>
      </c>
      <c r="F119" s="2" t="s">
        <v>22</v>
      </c>
      <c r="G119" s="42">
        <v>25000</v>
      </c>
      <c r="H119" s="42">
        <v>0</v>
      </c>
      <c r="I119" s="42">
        <v>25</v>
      </c>
      <c r="J119" s="42">
        <v>717.5</v>
      </c>
      <c r="K119" s="42">
        <v>760</v>
      </c>
      <c r="L119" s="42">
        <v>1772.5</v>
      </c>
      <c r="M119" s="42">
        <v>1775</v>
      </c>
      <c r="N119" s="42">
        <v>287.5</v>
      </c>
      <c r="O119" s="42">
        <v>8304.57</v>
      </c>
      <c r="P119" s="43">
        <f t="shared" si="20"/>
        <v>9807.07</v>
      </c>
      <c r="Q119" s="43">
        <f t="shared" si="21"/>
        <v>15192.93</v>
      </c>
      <c r="R119" s="11">
        <v>1442.82</v>
      </c>
      <c r="S119" s="11">
        <v>1444.85</v>
      </c>
    </row>
    <row r="120" spans="2:19" s="30" customFormat="1" x14ac:dyDescent="0.2">
      <c r="B120" s="2" t="s">
        <v>399</v>
      </c>
      <c r="C120" s="2" t="s">
        <v>23</v>
      </c>
      <c r="D120" s="2" t="s">
        <v>24</v>
      </c>
      <c r="E120" s="2" t="s">
        <v>18</v>
      </c>
      <c r="F120" s="2" t="s">
        <v>22</v>
      </c>
      <c r="G120" s="42">
        <v>19000</v>
      </c>
      <c r="H120" s="42">
        <v>0</v>
      </c>
      <c r="I120" s="42">
        <v>25</v>
      </c>
      <c r="J120" s="42">
        <v>545.29999999999995</v>
      </c>
      <c r="K120" s="42">
        <v>577.6</v>
      </c>
      <c r="L120" s="42">
        <v>1347.1</v>
      </c>
      <c r="M120" s="42">
        <v>1349</v>
      </c>
      <c r="N120" s="42">
        <v>218.5</v>
      </c>
      <c r="O120" s="42">
        <v>6510.85</v>
      </c>
      <c r="P120" s="43">
        <f t="shared" si="20"/>
        <v>7658.75</v>
      </c>
      <c r="Q120" s="43">
        <f t="shared" si="21"/>
        <v>11341.25</v>
      </c>
      <c r="R120" s="11">
        <v>1388.22</v>
      </c>
      <c r="S120" s="11">
        <v>1390.18</v>
      </c>
    </row>
    <row r="121" spans="2:19" s="30" customFormat="1" x14ac:dyDescent="0.2">
      <c r="B121" s="2" t="s">
        <v>403</v>
      </c>
      <c r="C121" s="2" t="s">
        <v>23</v>
      </c>
      <c r="D121" s="2" t="s">
        <v>24</v>
      </c>
      <c r="E121" s="2" t="s">
        <v>18</v>
      </c>
      <c r="F121" s="2" t="s">
        <v>22</v>
      </c>
      <c r="G121" s="42">
        <v>21400</v>
      </c>
      <c r="H121" s="42">
        <v>0</v>
      </c>
      <c r="I121" s="42">
        <v>25</v>
      </c>
      <c r="J121" s="42">
        <v>614.17999999999995</v>
      </c>
      <c r="K121" s="42">
        <v>650.55999999999995</v>
      </c>
      <c r="L121" s="42">
        <v>1517.26</v>
      </c>
      <c r="M121" s="42">
        <v>1519.4</v>
      </c>
      <c r="N121" s="42">
        <v>246.1</v>
      </c>
      <c r="O121" s="42">
        <v>5366.37</v>
      </c>
      <c r="P121" s="43">
        <f t="shared" si="20"/>
        <v>6656.11</v>
      </c>
      <c r="Q121" s="43">
        <f t="shared" si="21"/>
        <v>14743.89</v>
      </c>
      <c r="R121" s="11">
        <v>1772.5</v>
      </c>
      <c r="S121" s="11">
        <v>1775</v>
      </c>
    </row>
    <row r="122" spans="2:19" s="30" customFormat="1" x14ac:dyDescent="0.2">
      <c r="B122" s="2" t="s">
        <v>401</v>
      </c>
      <c r="C122" s="2" t="s">
        <v>23</v>
      </c>
      <c r="D122" s="2" t="s">
        <v>24</v>
      </c>
      <c r="E122" s="2" t="s">
        <v>18</v>
      </c>
      <c r="F122" s="2" t="s">
        <v>22</v>
      </c>
      <c r="G122" s="42">
        <v>21000</v>
      </c>
      <c r="H122" s="42">
        <v>0</v>
      </c>
      <c r="I122" s="42">
        <v>25</v>
      </c>
      <c r="J122" s="42">
        <v>602.70000000000005</v>
      </c>
      <c r="K122" s="42">
        <v>638.4</v>
      </c>
      <c r="L122" s="42">
        <v>1488.9</v>
      </c>
      <c r="M122" s="42">
        <v>1491</v>
      </c>
      <c r="N122" s="42">
        <v>241.5</v>
      </c>
      <c r="O122" s="42">
        <v>8896.66</v>
      </c>
      <c r="P122" s="43">
        <f t="shared" si="20"/>
        <v>10162.76</v>
      </c>
      <c r="Q122" s="43">
        <f t="shared" si="21"/>
        <v>10837.24</v>
      </c>
      <c r="R122" s="11">
        <v>1347.1</v>
      </c>
      <c r="S122" s="11">
        <v>1349</v>
      </c>
    </row>
    <row r="123" spans="2:19" s="30" customFormat="1" x14ac:dyDescent="0.2">
      <c r="B123" s="2" t="s">
        <v>402</v>
      </c>
      <c r="C123" s="2" t="s">
        <v>23</v>
      </c>
      <c r="D123" s="2" t="s">
        <v>24</v>
      </c>
      <c r="E123" s="2" t="s">
        <v>18</v>
      </c>
      <c r="F123" s="2" t="s">
        <v>22</v>
      </c>
      <c r="G123" s="42">
        <v>22000</v>
      </c>
      <c r="H123" s="42">
        <v>0</v>
      </c>
      <c r="I123" s="42">
        <v>25</v>
      </c>
      <c r="J123" s="42">
        <v>631.4</v>
      </c>
      <c r="K123" s="42">
        <v>668.8</v>
      </c>
      <c r="L123" s="42">
        <v>1559.8</v>
      </c>
      <c r="M123" s="42">
        <v>1562</v>
      </c>
      <c r="N123" s="42">
        <v>253</v>
      </c>
      <c r="O123" s="42">
        <v>8961.34</v>
      </c>
      <c r="P123" s="43">
        <f t="shared" si="20"/>
        <v>10286.540000000001</v>
      </c>
      <c r="Q123" s="43">
        <f t="shared" si="21"/>
        <v>11713.46</v>
      </c>
      <c r="R123" s="11">
        <v>1517.26</v>
      </c>
      <c r="S123" s="11">
        <v>1519.4</v>
      </c>
    </row>
    <row r="124" spans="2:19" s="30" customFormat="1" x14ac:dyDescent="0.2">
      <c r="B124" s="2" t="s">
        <v>405</v>
      </c>
      <c r="C124" s="2" t="s">
        <v>23</v>
      </c>
      <c r="D124" s="2" t="s">
        <v>24</v>
      </c>
      <c r="E124" s="2" t="s">
        <v>18</v>
      </c>
      <c r="F124" s="2" t="s">
        <v>22</v>
      </c>
      <c r="G124" s="42">
        <v>20000</v>
      </c>
      <c r="H124" s="42">
        <v>0</v>
      </c>
      <c r="I124" s="42">
        <v>25</v>
      </c>
      <c r="J124" s="42">
        <v>574</v>
      </c>
      <c r="K124" s="42">
        <v>608</v>
      </c>
      <c r="L124" s="42">
        <v>1418</v>
      </c>
      <c r="M124" s="42">
        <v>1420</v>
      </c>
      <c r="N124" s="42">
        <v>230</v>
      </c>
      <c r="O124" s="42">
        <v>8050.4</v>
      </c>
      <c r="P124" s="43">
        <f t="shared" si="20"/>
        <v>9257.4</v>
      </c>
      <c r="Q124" s="43">
        <f t="shared" si="21"/>
        <v>10742.6</v>
      </c>
      <c r="R124" s="11"/>
      <c r="S124" s="11"/>
    </row>
    <row r="125" spans="2:19" s="30" customFormat="1" x14ac:dyDescent="0.2">
      <c r="B125" s="2" t="s">
        <v>287</v>
      </c>
      <c r="C125" s="2" t="s">
        <v>23</v>
      </c>
      <c r="D125" s="2" t="s">
        <v>24</v>
      </c>
      <c r="E125" s="2" t="s">
        <v>18</v>
      </c>
      <c r="F125" s="2" t="s">
        <v>260</v>
      </c>
      <c r="G125" s="42">
        <v>21000</v>
      </c>
      <c r="H125" s="42">
        <v>0</v>
      </c>
      <c r="I125" s="42">
        <v>25</v>
      </c>
      <c r="J125" s="42">
        <v>602.70000000000005</v>
      </c>
      <c r="K125" s="42">
        <v>638.4</v>
      </c>
      <c r="L125" s="42">
        <v>1488.9</v>
      </c>
      <c r="M125" s="42">
        <v>1491</v>
      </c>
      <c r="N125" s="42">
        <v>241.5</v>
      </c>
      <c r="O125" s="42">
        <v>8185.12</v>
      </c>
      <c r="P125" s="43">
        <f t="shared" si="20"/>
        <v>9451.2199999999993</v>
      </c>
      <c r="Q125" s="43">
        <f t="shared" si="21"/>
        <v>11548.78</v>
      </c>
      <c r="R125" s="11">
        <v>1559.8</v>
      </c>
      <c r="S125" s="11">
        <v>1562</v>
      </c>
    </row>
    <row r="126" spans="2:19" s="30" customFormat="1" x14ac:dyDescent="0.2">
      <c r="B126" s="2" t="s">
        <v>448</v>
      </c>
      <c r="C126" s="2" t="s">
        <v>23</v>
      </c>
      <c r="D126" s="2" t="s">
        <v>24</v>
      </c>
      <c r="E126" s="2" t="s">
        <v>18</v>
      </c>
      <c r="F126" s="2" t="s">
        <v>22</v>
      </c>
      <c r="G126" s="42">
        <v>21000</v>
      </c>
      <c r="H126" s="42">
        <v>0</v>
      </c>
      <c r="I126" s="42">
        <v>25</v>
      </c>
      <c r="J126" s="42">
        <v>602.70000000000005</v>
      </c>
      <c r="K126" s="42">
        <v>638.4</v>
      </c>
      <c r="L126" s="42">
        <v>1488.9</v>
      </c>
      <c r="M126" s="42">
        <v>1491</v>
      </c>
      <c r="N126" s="42">
        <v>241.5</v>
      </c>
      <c r="O126" s="42">
        <v>8477.2000000000007</v>
      </c>
      <c r="P126" s="43">
        <f t="shared" si="20"/>
        <v>9743.3000000000011</v>
      </c>
      <c r="Q126" s="43">
        <f t="shared" si="21"/>
        <v>11256.699999999999</v>
      </c>
      <c r="R126" s="11">
        <v>1276.2</v>
      </c>
      <c r="S126" s="11">
        <v>1278</v>
      </c>
    </row>
    <row r="127" spans="2:19" s="30" customFormat="1" x14ac:dyDescent="0.2">
      <c r="B127" s="2" t="s">
        <v>203</v>
      </c>
      <c r="C127" s="2" t="s">
        <v>23</v>
      </c>
      <c r="D127" s="2" t="s">
        <v>34</v>
      </c>
      <c r="E127" s="2" t="s">
        <v>18</v>
      </c>
      <c r="F127" s="2" t="s">
        <v>19</v>
      </c>
      <c r="G127" s="42">
        <v>19580</v>
      </c>
      <c r="H127" s="42">
        <v>0</v>
      </c>
      <c r="I127" s="42">
        <v>25</v>
      </c>
      <c r="J127" s="42">
        <v>561.95000000000005</v>
      </c>
      <c r="K127" s="42">
        <v>595.23</v>
      </c>
      <c r="L127" s="42">
        <v>1388.22</v>
      </c>
      <c r="M127" s="42">
        <v>1390.18</v>
      </c>
      <c r="N127" s="42">
        <v>225.17</v>
      </c>
      <c r="O127" s="42">
        <v>9875.32</v>
      </c>
      <c r="P127" s="43">
        <f t="shared" si="20"/>
        <v>11057.5</v>
      </c>
      <c r="Q127" s="43">
        <f t="shared" si="21"/>
        <v>8522.5</v>
      </c>
      <c r="R127" s="11">
        <v>1276.2</v>
      </c>
      <c r="S127" s="11">
        <v>1278</v>
      </c>
    </row>
    <row r="128" spans="2:19" s="30" customFormat="1" x14ac:dyDescent="0.2">
      <c r="B128" s="7" t="s">
        <v>404</v>
      </c>
      <c r="C128" s="2" t="s">
        <v>23</v>
      </c>
      <c r="D128" s="2" t="s">
        <v>24</v>
      </c>
      <c r="E128" s="2" t="s">
        <v>18</v>
      </c>
      <c r="F128" s="2" t="s">
        <v>22</v>
      </c>
      <c r="G128" s="42">
        <v>30000</v>
      </c>
      <c r="H128" s="42">
        <v>0</v>
      </c>
      <c r="I128" s="42">
        <v>25</v>
      </c>
      <c r="J128" s="42">
        <v>861</v>
      </c>
      <c r="K128" s="42">
        <v>912</v>
      </c>
      <c r="L128" s="42">
        <v>2127</v>
      </c>
      <c r="M128" s="42">
        <v>2130</v>
      </c>
      <c r="N128" s="42">
        <v>345</v>
      </c>
      <c r="O128" s="42">
        <v>1100</v>
      </c>
      <c r="P128" s="43">
        <f t="shared" si="20"/>
        <v>2898</v>
      </c>
      <c r="Q128" s="43">
        <f t="shared" si="21"/>
        <v>27102</v>
      </c>
      <c r="R128" s="11">
        <v>2127</v>
      </c>
      <c r="S128" s="11">
        <v>2130</v>
      </c>
    </row>
    <row r="129" spans="2:19" s="30" customFormat="1" x14ac:dyDescent="0.2">
      <c r="B129" s="2" t="s">
        <v>406</v>
      </c>
      <c r="C129" s="2" t="s">
        <v>23</v>
      </c>
      <c r="D129" s="2" t="s">
        <v>24</v>
      </c>
      <c r="E129" s="2" t="s">
        <v>18</v>
      </c>
      <c r="F129" s="2" t="s">
        <v>22</v>
      </c>
      <c r="G129" s="42">
        <v>11600.56</v>
      </c>
      <c r="H129" s="42">
        <v>0</v>
      </c>
      <c r="I129" s="42">
        <v>25</v>
      </c>
      <c r="J129" s="42">
        <v>332.94</v>
      </c>
      <c r="K129" s="42">
        <v>352.66</v>
      </c>
      <c r="L129" s="42">
        <v>822.48</v>
      </c>
      <c r="M129" s="42">
        <v>823.64</v>
      </c>
      <c r="N129" s="42">
        <v>133.41</v>
      </c>
      <c r="O129" s="42">
        <v>100</v>
      </c>
      <c r="P129" s="43">
        <f t="shared" si="20"/>
        <v>810.6</v>
      </c>
      <c r="Q129" s="43">
        <f t="shared" si="21"/>
        <v>10789.96</v>
      </c>
      <c r="R129" s="11">
        <v>1418</v>
      </c>
      <c r="S129" s="11">
        <v>1420</v>
      </c>
    </row>
    <row r="130" spans="2:19" s="30" customFormat="1" x14ac:dyDescent="0.2">
      <c r="B130" s="4"/>
      <c r="C130" s="4"/>
      <c r="D130" s="4"/>
      <c r="E130" s="4"/>
      <c r="F130" s="4"/>
      <c r="G130" s="44"/>
      <c r="H130" s="45"/>
      <c r="I130" s="45"/>
      <c r="J130" s="45"/>
      <c r="K130" s="45"/>
      <c r="L130" s="45"/>
      <c r="M130" s="45"/>
      <c r="N130" s="45"/>
      <c r="O130" s="45"/>
      <c r="P130" s="43"/>
      <c r="Q130" s="43"/>
      <c r="R130" s="12"/>
      <c r="S130" s="12"/>
    </row>
    <row r="131" spans="2:19" s="30" customFormat="1" x14ac:dyDescent="0.2">
      <c r="B131" s="2" t="s">
        <v>407</v>
      </c>
      <c r="C131" s="2" t="s">
        <v>544</v>
      </c>
      <c r="D131" s="2" t="s">
        <v>545</v>
      </c>
      <c r="E131" s="2" t="s">
        <v>18</v>
      </c>
      <c r="F131" s="2" t="s">
        <v>22</v>
      </c>
      <c r="G131" s="42">
        <v>68000</v>
      </c>
      <c r="H131" s="42">
        <v>4992.09</v>
      </c>
      <c r="I131" s="42">
        <v>25</v>
      </c>
      <c r="J131" s="42">
        <v>1951.6</v>
      </c>
      <c r="K131" s="42">
        <v>2067.1999999999998</v>
      </c>
      <c r="L131" s="42">
        <v>4821.2</v>
      </c>
      <c r="M131" s="42">
        <v>4828</v>
      </c>
      <c r="N131" s="42">
        <v>782</v>
      </c>
      <c r="O131" s="42">
        <v>100</v>
      </c>
      <c r="P131" s="43">
        <f t="shared" ref="P131:P147" si="22">H131+I131+J131+K131+O131</f>
        <v>9135.89</v>
      </c>
      <c r="Q131" s="43">
        <f t="shared" ref="Q131:Q146" si="23">G131-P131</f>
        <v>58864.11</v>
      </c>
      <c r="R131" s="11">
        <v>4821.2</v>
      </c>
      <c r="S131" s="11">
        <v>4828</v>
      </c>
    </row>
    <row r="132" spans="2:19" s="30" customFormat="1" x14ac:dyDescent="0.2">
      <c r="B132" s="2" t="s">
        <v>408</v>
      </c>
      <c r="C132" s="2" t="s">
        <v>61</v>
      </c>
      <c r="D132" s="2" t="s">
        <v>53</v>
      </c>
      <c r="E132" s="2" t="s">
        <v>18</v>
      </c>
      <c r="F132" s="2" t="s">
        <v>22</v>
      </c>
      <c r="G132" s="42">
        <v>25000</v>
      </c>
      <c r="H132" s="42">
        <v>0</v>
      </c>
      <c r="I132" s="42">
        <v>25</v>
      </c>
      <c r="J132" s="42">
        <v>717.5</v>
      </c>
      <c r="K132" s="42">
        <v>760</v>
      </c>
      <c r="L132" s="42">
        <v>1772.5</v>
      </c>
      <c r="M132" s="42">
        <v>1775</v>
      </c>
      <c r="N132" s="42">
        <v>287.5</v>
      </c>
      <c r="O132" s="42">
        <v>7643.8</v>
      </c>
      <c r="P132" s="43">
        <f t="shared" ref="P132:P139" si="24">H132+I132+J132+K132+O132</f>
        <v>9146.2999999999993</v>
      </c>
      <c r="Q132" s="43">
        <f t="shared" ref="Q132:Q139" si="25">G132-P132</f>
        <v>15853.7</v>
      </c>
      <c r="R132" s="11"/>
      <c r="S132" s="11"/>
    </row>
    <row r="133" spans="2:19" s="30" customFormat="1" x14ac:dyDescent="0.2">
      <c r="B133" s="2" t="s">
        <v>409</v>
      </c>
      <c r="C133" s="2" t="s">
        <v>61</v>
      </c>
      <c r="D133" s="2" t="s">
        <v>53</v>
      </c>
      <c r="E133" s="2" t="s">
        <v>18</v>
      </c>
      <c r="F133" s="2" t="s">
        <v>22</v>
      </c>
      <c r="G133" s="42">
        <v>25000</v>
      </c>
      <c r="H133" s="42">
        <v>0</v>
      </c>
      <c r="I133" s="42">
        <v>25</v>
      </c>
      <c r="J133" s="42">
        <v>717.5</v>
      </c>
      <c r="K133" s="42">
        <v>760</v>
      </c>
      <c r="L133" s="42">
        <v>1772.5</v>
      </c>
      <c r="M133" s="42">
        <v>1775</v>
      </c>
      <c r="N133" s="42">
        <v>287.5</v>
      </c>
      <c r="O133" s="42">
        <v>5500</v>
      </c>
      <c r="P133" s="43">
        <f t="shared" si="24"/>
        <v>7002.5</v>
      </c>
      <c r="Q133" s="43">
        <f t="shared" si="25"/>
        <v>17997.5</v>
      </c>
      <c r="R133" s="11">
        <v>1772.5</v>
      </c>
      <c r="S133" s="11">
        <v>1175</v>
      </c>
    </row>
    <row r="134" spans="2:19" s="30" customFormat="1" x14ac:dyDescent="0.2">
      <c r="B134" s="2" t="s">
        <v>547</v>
      </c>
      <c r="C134" s="2" t="s">
        <v>61</v>
      </c>
      <c r="D134" s="2" t="s">
        <v>53</v>
      </c>
      <c r="E134" s="2" t="s">
        <v>18</v>
      </c>
      <c r="F134" s="2" t="s">
        <v>22</v>
      </c>
      <c r="G134" s="42">
        <v>20000</v>
      </c>
      <c r="H134" s="42">
        <v>0</v>
      </c>
      <c r="I134" s="42">
        <v>25</v>
      </c>
      <c r="J134" s="42">
        <v>574</v>
      </c>
      <c r="K134" s="42">
        <v>608</v>
      </c>
      <c r="L134" s="42">
        <v>1418</v>
      </c>
      <c r="M134" s="42">
        <v>1420</v>
      </c>
      <c r="N134" s="42">
        <v>230</v>
      </c>
      <c r="O134" s="42">
        <v>0</v>
      </c>
      <c r="P134" s="43">
        <f t="shared" si="24"/>
        <v>1207</v>
      </c>
      <c r="Q134" s="43">
        <f t="shared" si="25"/>
        <v>18793</v>
      </c>
      <c r="R134" s="11">
        <v>1772.5</v>
      </c>
      <c r="S134" s="11">
        <v>1175</v>
      </c>
    </row>
    <row r="135" spans="2:19" s="30" customFormat="1" x14ac:dyDescent="0.2">
      <c r="B135" s="7" t="s">
        <v>412</v>
      </c>
      <c r="C135" s="2" t="s">
        <v>61</v>
      </c>
      <c r="D135" s="2" t="s">
        <v>34</v>
      </c>
      <c r="E135" s="2" t="s">
        <v>18</v>
      </c>
      <c r="F135" s="2" t="s">
        <v>19</v>
      </c>
      <c r="G135" s="42">
        <v>44190.54</v>
      </c>
      <c r="H135" s="42">
        <v>797.46</v>
      </c>
      <c r="I135" s="42">
        <v>25</v>
      </c>
      <c r="J135" s="42">
        <v>1268.27</v>
      </c>
      <c r="K135" s="42">
        <v>1343.39</v>
      </c>
      <c r="L135" s="42">
        <v>3133.11</v>
      </c>
      <c r="M135" s="42">
        <v>3137.53</v>
      </c>
      <c r="N135" s="42">
        <v>508.19</v>
      </c>
      <c r="O135" s="42">
        <v>6841.37</v>
      </c>
      <c r="P135" s="43">
        <f t="shared" si="24"/>
        <v>10275.49</v>
      </c>
      <c r="Q135" s="43">
        <f t="shared" si="25"/>
        <v>33915.050000000003</v>
      </c>
      <c r="R135" s="11">
        <v>3133.11</v>
      </c>
      <c r="S135" s="11">
        <v>3137.53</v>
      </c>
    </row>
    <row r="136" spans="2:19" s="30" customFormat="1" x14ac:dyDescent="0.2">
      <c r="B136" s="2" t="s">
        <v>411</v>
      </c>
      <c r="C136" s="2" t="s">
        <v>61</v>
      </c>
      <c r="D136" s="2" t="s">
        <v>538</v>
      </c>
      <c r="E136" s="2" t="s">
        <v>18</v>
      </c>
      <c r="F136" s="2" t="s">
        <v>22</v>
      </c>
      <c r="G136" s="42">
        <v>37000</v>
      </c>
      <c r="H136" s="42">
        <v>19.25</v>
      </c>
      <c r="I136" s="42">
        <v>25</v>
      </c>
      <c r="J136" s="42">
        <v>1061.9000000000001</v>
      </c>
      <c r="K136" s="42">
        <v>1124.8</v>
      </c>
      <c r="L136" s="42">
        <v>2623.3</v>
      </c>
      <c r="M136" s="42">
        <v>2627</v>
      </c>
      <c r="N136" s="42">
        <v>425.5</v>
      </c>
      <c r="O136" s="42">
        <v>6547.66</v>
      </c>
      <c r="P136" s="43">
        <f t="shared" si="24"/>
        <v>8778.61</v>
      </c>
      <c r="Q136" s="43">
        <f t="shared" si="25"/>
        <v>28221.39</v>
      </c>
      <c r="R136" s="11">
        <v>2481.5</v>
      </c>
      <c r="S136" s="11">
        <v>2485</v>
      </c>
    </row>
    <row r="137" spans="2:19" s="30" customFormat="1" x14ac:dyDescent="0.2">
      <c r="B137" s="2" t="s">
        <v>410</v>
      </c>
      <c r="C137" s="2" t="s">
        <v>61</v>
      </c>
      <c r="D137" s="2" t="s">
        <v>53</v>
      </c>
      <c r="E137" s="2" t="s">
        <v>18</v>
      </c>
      <c r="F137" s="2" t="s">
        <v>22</v>
      </c>
      <c r="G137" s="42">
        <v>35000</v>
      </c>
      <c r="H137" s="42">
        <v>0</v>
      </c>
      <c r="I137" s="42">
        <v>25</v>
      </c>
      <c r="J137" s="42">
        <v>1004.5</v>
      </c>
      <c r="K137" s="42">
        <v>1064</v>
      </c>
      <c r="L137" s="42">
        <v>2481.5</v>
      </c>
      <c r="M137" s="42">
        <v>2485</v>
      </c>
      <c r="N137" s="42">
        <v>402.5</v>
      </c>
      <c r="O137" s="42">
        <v>8128.35</v>
      </c>
      <c r="P137" s="43">
        <f t="shared" si="24"/>
        <v>10221.85</v>
      </c>
      <c r="Q137" s="43">
        <f t="shared" si="25"/>
        <v>24778.15</v>
      </c>
      <c r="R137" s="11">
        <v>2623.3</v>
      </c>
      <c r="S137" s="11">
        <v>2627</v>
      </c>
    </row>
    <row r="138" spans="2:19" s="30" customFormat="1" x14ac:dyDescent="0.2">
      <c r="B138" s="2" t="s">
        <v>413</v>
      </c>
      <c r="C138" s="2" t="s">
        <v>61</v>
      </c>
      <c r="D138" s="2" t="s">
        <v>58</v>
      </c>
      <c r="E138" s="2" t="s">
        <v>18</v>
      </c>
      <c r="F138" s="2" t="s">
        <v>19</v>
      </c>
      <c r="G138" s="42">
        <v>22000</v>
      </c>
      <c r="H138" s="42">
        <v>0</v>
      </c>
      <c r="I138" s="42">
        <v>25</v>
      </c>
      <c r="J138" s="42">
        <v>631.4</v>
      </c>
      <c r="K138" s="42">
        <v>668.8</v>
      </c>
      <c r="L138" s="42">
        <v>1559.8</v>
      </c>
      <c r="M138" s="42">
        <v>1562</v>
      </c>
      <c r="N138" s="42">
        <v>253</v>
      </c>
      <c r="O138" s="42">
        <v>9195.2900000000009</v>
      </c>
      <c r="P138" s="43">
        <f t="shared" si="24"/>
        <v>10520.490000000002</v>
      </c>
      <c r="Q138" s="43">
        <f t="shared" si="25"/>
        <v>11479.509999999998</v>
      </c>
      <c r="R138" s="11"/>
      <c r="S138" s="11"/>
    </row>
    <row r="139" spans="2:19" s="30" customFormat="1" x14ac:dyDescent="0.2">
      <c r="B139" s="7" t="s">
        <v>414</v>
      </c>
      <c r="C139" s="2" t="s">
        <v>265</v>
      </c>
      <c r="D139" s="2" t="s">
        <v>266</v>
      </c>
      <c r="E139" s="2" t="s">
        <v>18</v>
      </c>
      <c r="F139" s="2" t="s">
        <v>22</v>
      </c>
      <c r="G139" s="42">
        <v>38000</v>
      </c>
      <c r="H139" s="42">
        <v>160.38</v>
      </c>
      <c r="I139" s="42">
        <v>25</v>
      </c>
      <c r="J139" s="42">
        <v>1090.5999999999999</v>
      </c>
      <c r="K139" s="42">
        <v>1155.2</v>
      </c>
      <c r="L139" s="42">
        <v>2694.2</v>
      </c>
      <c r="M139" s="42">
        <v>2698</v>
      </c>
      <c r="N139" s="42">
        <v>437</v>
      </c>
      <c r="O139" s="42">
        <v>9284.43</v>
      </c>
      <c r="P139" s="43">
        <f t="shared" si="24"/>
        <v>11715.61</v>
      </c>
      <c r="Q139" s="43">
        <f t="shared" si="25"/>
        <v>26284.39</v>
      </c>
      <c r="R139" s="11">
        <v>1559.8</v>
      </c>
      <c r="S139" s="11">
        <v>1562</v>
      </c>
    </row>
    <row r="140" spans="2:19" s="30" customFormat="1" x14ac:dyDescent="0.2">
      <c r="B140" s="4"/>
      <c r="C140" s="4"/>
      <c r="D140" s="4"/>
      <c r="E140" s="4"/>
      <c r="F140" s="4"/>
      <c r="G140" s="44"/>
      <c r="H140" s="45"/>
      <c r="I140" s="45"/>
      <c r="J140" s="45"/>
      <c r="K140" s="45"/>
      <c r="L140" s="45"/>
      <c r="M140" s="45"/>
      <c r="N140" s="45"/>
      <c r="O140" s="45"/>
      <c r="P140" s="43"/>
      <c r="Q140" s="43"/>
      <c r="R140" s="13"/>
      <c r="S140" s="13"/>
    </row>
    <row r="141" spans="2:19" s="30" customFormat="1" x14ac:dyDescent="0.2">
      <c r="B141" s="7" t="s">
        <v>415</v>
      </c>
      <c r="C141" s="2" t="s">
        <v>33</v>
      </c>
      <c r="D141" s="2" t="s">
        <v>312</v>
      </c>
      <c r="E141" s="2" t="s">
        <v>18</v>
      </c>
      <c r="F141" s="2" t="s">
        <v>22</v>
      </c>
      <c r="G141" s="42">
        <v>70000</v>
      </c>
      <c r="H141" s="42">
        <v>5052.96</v>
      </c>
      <c r="I141" s="42">
        <v>25</v>
      </c>
      <c r="J141" s="42">
        <v>2009</v>
      </c>
      <c r="K141" s="42">
        <v>2128</v>
      </c>
      <c r="L141" s="42">
        <v>4963</v>
      </c>
      <c r="M141" s="42">
        <v>4970</v>
      </c>
      <c r="N141" s="42">
        <v>805</v>
      </c>
      <c r="O141" s="42">
        <v>11995.14</v>
      </c>
      <c r="P141" s="43">
        <f t="shared" si="22"/>
        <v>21210.1</v>
      </c>
      <c r="Q141" s="43">
        <f t="shared" si="23"/>
        <v>48789.9</v>
      </c>
      <c r="R141" s="11">
        <v>4963</v>
      </c>
      <c r="S141" s="11">
        <v>4970</v>
      </c>
    </row>
    <row r="142" spans="2:19" s="30" customFormat="1" x14ac:dyDescent="0.2">
      <c r="B142" s="7" t="s">
        <v>416</v>
      </c>
      <c r="C142" s="2" t="s">
        <v>29</v>
      </c>
      <c r="D142" s="2" t="s">
        <v>528</v>
      </c>
      <c r="E142" s="2" t="s">
        <v>18</v>
      </c>
      <c r="F142" s="2" t="s">
        <v>22</v>
      </c>
      <c r="G142" s="42">
        <v>37000</v>
      </c>
      <c r="H142" s="42">
        <v>19.25</v>
      </c>
      <c r="I142" s="42">
        <v>25</v>
      </c>
      <c r="J142" s="42">
        <v>1061.9000000000001</v>
      </c>
      <c r="K142" s="42">
        <v>1124.8</v>
      </c>
      <c r="L142" s="42">
        <v>2623.3</v>
      </c>
      <c r="M142" s="42">
        <v>2627</v>
      </c>
      <c r="N142" s="42">
        <v>425.5</v>
      </c>
      <c r="O142" s="42">
        <v>12448.1</v>
      </c>
      <c r="P142" s="43">
        <f t="shared" si="22"/>
        <v>14679.05</v>
      </c>
      <c r="Q142" s="43">
        <f t="shared" si="23"/>
        <v>22320.95</v>
      </c>
      <c r="R142" s="11">
        <v>2623.3</v>
      </c>
      <c r="S142" s="11">
        <v>2627</v>
      </c>
    </row>
    <row r="143" spans="2:19" s="30" customFormat="1" x14ac:dyDescent="0.2">
      <c r="B143" s="7" t="s">
        <v>417</v>
      </c>
      <c r="C143" s="2" t="s">
        <v>29</v>
      </c>
      <c r="D143" s="2" t="s">
        <v>73</v>
      </c>
      <c r="E143" s="2" t="s">
        <v>18</v>
      </c>
      <c r="F143" s="2" t="s">
        <v>19</v>
      </c>
      <c r="G143" s="42">
        <v>21000</v>
      </c>
      <c r="H143" s="42">
        <v>0</v>
      </c>
      <c r="I143" s="42">
        <v>25</v>
      </c>
      <c r="J143" s="42">
        <v>602.70000000000005</v>
      </c>
      <c r="K143" s="42">
        <v>638.4</v>
      </c>
      <c r="L143" s="42">
        <v>1488.9</v>
      </c>
      <c r="M143" s="42">
        <v>1491</v>
      </c>
      <c r="N143" s="42">
        <v>241.5</v>
      </c>
      <c r="O143" s="42">
        <v>13398.65</v>
      </c>
      <c r="P143" s="43">
        <f t="shared" si="22"/>
        <v>14664.75</v>
      </c>
      <c r="Q143" s="43">
        <f t="shared" si="23"/>
        <v>6335.25</v>
      </c>
      <c r="R143" s="11">
        <v>1488.9</v>
      </c>
      <c r="S143" s="11">
        <v>1491</v>
      </c>
    </row>
    <row r="144" spans="2:19" s="30" customFormat="1" x14ac:dyDescent="0.2">
      <c r="B144" s="7" t="s">
        <v>418</v>
      </c>
      <c r="C144" s="2" t="s">
        <v>29</v>
      </c>
      <c r="D144" s="2" t="s">
        <v>24</v>
      </c>
      <c r="E144" s="2" t="s">
        <v>18</v>
      </c>
      <c r="F144" s="2" t="s">
        <v>22</v>
      </c>
      <c r="G144" s="42">
        <v>28350</v>
      </c>
      <c r="H144" s="42">
        <v>0</v>
      </c>
      <c r="I144" s="42">
        <v>25</v>
      </c>
      <c r="J144" s="42">
        <v>813.65</v>
      </c>
      <c r="K144" s="42">
        <v>861.84</v>
      </c>
      <c r="L144" s="42">
        <v>2010.02</v>
      </c>
      <c r="M144" s="42">
        <v>2012.85</v>
      </c>
      <c r="N144" s="42">
        <v>326.02999999999997</v>
      </c>
      <c r="O144" s="42">
        <v>3677.45</v>
      </c>
      <c r="P144" s="43">
        <f t="shared" si="22"/>
        <v>5377.94</v>
      </c>
      <c r="Q144" s="43">
        <f t="shared" si="23"/>
        <v>22972.06</v>
      </c>
      <c r="R144" s="11">
        <v>2010.02</v>
      </c>
      <c r="S144" s="11">
        <v>2012.85</v>
      </c>
    </row>
    <row r="145" spans="1:19" s="30" customFormat="1" x14ac:dyDescent="0.2">
      <c r="B145" s="7" t="s">
        <v>165</v>
      </c>
      <c r="C145" s="2" t="s">
        <v>283</v>
      </c>
      <c r="D145" s="2" t="s">
        <v>166</v>
      </c>
      <c r="E145" s="2" t="s">
        <v>18</v>
      </c>
      <c r="F145" s="2" t="s">
        <v>22</v>
      </c>
      <c r="G145" s="42">
        <v>40000</v>
      </c>
      <c r="H145" s="42">
        <v>442.65</v>
      </c>
      <c r="I145" s="42">
        <v>25</v>
      </c>
      <c r="J145" s="42">
        <v>1148</v>
      </c>
      <c r="K145" s="42">
        <v>1216</v>
      </c>
      <c r="L145" s="42">
        <v>2836</v>
      </c>
      <c r="M145" s="42">
        <v>2840</v>
      </c>
      <c r="N145" s="42">
        <v>460</v>
      </c>
      <c r="O145" s="42">
        <v>100</v>
      </c>
      <c r="P145" s="43">
        <f t="shared" si="22"/>
        <v>2931.65</v>
      </c>
      <c r="Q145" s="43">
        <f t="shared" si="23"/>
        <v>37068.35</v>
      </c>
      <c r="R145" s="11">
        <v>2836</v>
      </c>
      <c r="S145" s="11">
        <v>2840</v>
      </c>
    </row>
    <row r="146" spans="1:19" s="30" customFormat="1" x14ac:dyDescent="0.2">
      <c r="B146" s="2" t="s">
        <v>419</v>
      </c>
      <c r="C146" s="2" t="s">
        <v>283</v>
      </c>
      <c r="D146" s="2" t="s">
        <v>58</v>
      </c>
      <c r="E146" s="2" t="s">
        <v>18</v>
      </c>
      <c r="F146" s="2" t="s">
        <v>19</v>
      </c>
      <c r="G146" s="42">
        <v>16000</v>
      </c>
      <c r="H146" s="42">
        <v>0</v>
      </c>
      <c r="I146" s="42">
        <v>25</v>
      </c>
      <c r="J146" s="42">
        <v>459.2</v>
      </c>
      <c r="K146" s="42">
        <v>486.4</v>
      </c>
      <c r="L146" s="42">
        <v>1134.4000000000001</v>
      </c>
      <c r="M146" s="42">
        <v>1136</v>
      </c>
      <c r="N146" s="42">
        <v>184</v>
      </c>
      <c r="O146" s="42">
        <v>1000</v>
      </c>
      <c r="P146" s="43">
        <f t="shared" si="22"/>
        <v>1970.6</v>
      </c>
      <c r="Q146" s="43">
        <f t="shared" si="23"/>
        <v>14029.4</v>
      </c>
      <c r="R146" s="11">
        <v>1134.4000000000001</v>
      </c>
      <c r="S146" s="11">
        <v>1136</v>
      </c>
    </row>
    <row r="147" spans="1:19" s="30" customFormat="1" x14ac:dyDescent="0.2">
      <c r="B147" s="5" t="s">
        <v>420</v>
      </c>
      <c r="C147" s="2" t="s">
        <v>283</v>
      </c>
      <c r="D147" s="5" t="s">
        <v>53</v>
      </c>
      <c r="E147" s="5" t="s">
        <v>18</v>
      </c>
      <c r="F147" s="5" t="s">
        <v>22</v>
      </c>
      <c r="G147" s="48">
        <v>17000</v>
      </c>
      <c r="H147" s="48">
        <v>0</v>
      </c>
      <c r="I147" s="48">
        <v>25</v>
      </c>
      <c r="J147" s="48">
        <v>487.9</v>
      </c>
      <c r="K147" s="48">
        <v>516.79999999999995</v>
      </c>
      <c r="L147" s="48">
        <v>1205.3</v>
      </c>
      <c r="M147" s="48">
        <v>1207</v>
      </c>
      <c r="N147" s="48">
        <v>195.5</v>
      </c>
      <c r="O147" s="48">
        <v>1000</v>
      </c>
      <c r="P147" s="43">
        <f t="shared" si="22"/>
        <v>2029.6999999999998</v>
      </c>
      <c r="Q147" s="48">
        <f>G147-P147</f>
        <v>14970.3</v>
      </c>
      <c r="R147" s="12"/>
      <c r="S147" s="12"/>
    </row>
    <row r="148" spans="1:19" s="30" customFormat="1" x14ac:dyDescent="0.2">
      <c r="A148" s="20"/>
      <c r="B148" s="19"/>
      <c r="C148" s="2"/>
      <c r="D148" s="5"/>
      <c r="E148" s="5"/>
      <c r="F148" s="5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12"/>
      <c r="S148" s="12"/>
    </row>
    <row r="149" spans="1:19" s="30" customFormat="1" x14ac:dyDescent="0.2">
      <c r="B149" s="2" t="s">
        <v>423</v>
      </c>
      <c r="C149" s="2" t="s">
        <v>529</v>
      </c>
      <c r="D149" s="2" t="s">
        <v>530</v>
      </c>
      <c r="E149" s="2" t="s">
        <v>18</v>
      </c>
      <c r="F149" s="2" t="s">
        <v>22</v>
      </c>
      <c r="G149" s="42">
        <v>58000</v>
      </c>
      <c r="H149" s="42">
        <v>3110.29</v>
      </c>
      <c r="I149" s="42">
        <v>25</v>
      </c>
      <c r="J149" s="42">
        <v>1664.6</v>
      </c>
      <c r="K149" s="42">
        <v>1763.2</v>
      </c>
      <c r="L149" s="42">
        <v>4112.2</v>
      </c>
      <c r="M149" s="42">
        <v>4118</v>
      </c>
      <c r="N149" s="42">
        <v>667</v>
      </c>
      <c r="O149" s="42">
        <v>100</v>
      </c>
      <c r="P149" s="43">
        <f t="shared" ref="P149:P164" si="26">H149+I149+J149+K149+O149</f>
        <v>6663.0899999999992</v>
      </c>
      <c r="Q149" s="43">
        <f t="shared" ref="Q149:Q164" si="27">G149-P149</f>
        <v>51336.91</v>
      </c>
      <c r="R149" s="11">
        <v>4112.2</v>
      </c>
      <c r="S149" s="11">
        <v>4118</v>
      </c>
    </row>
    <row r="150" spans="1:19" s="30" customFormat="1" x14ac:dyDescent="0.2">
      <c r="B150" s="2" t="s">
        <v>424</v>
      </c>
      <c r="C150" s="2" t="s">
        <v>529</v>
      </c>
      <c r="D150" s="2" t="s">
        <v>58</v>
      </c>
      <c r="E150" s="2" t="s">
        <v>18</v>
      </c>
      <c r="F150" s="2" t="s">
        <v>22</v>
      </c>
      <c r="G150" s="42">
        <v>30000</v>
      </c>
      <c r="H150" s="42">
        <v>0</v>
      </c>
      <c r="I150" s="42">
        <v>25</v>
      </c>
      <c r="J150" s="42">
        <v>861</v>
      </c>
      <c r="K150" s="42">
        <v>912</v>
      </c>
      <c r="L150" s="42">
        <v>2127</v>
      </c>
      <c r="M150" s="42">
        <v>2130</v>
      </c>
      <c r="N150" s="42">
        <v>345</v>
      </c>
      <c r="O150" s="42">
        <v>0</v>
      </c>
      <c r="P150" s="43">
        <f t="shared" si="26"/>
        <v>1798</v>
      </c>
      <c r="Q150" s="43">
        <f t="shared" si="27"/>
        <v>28202</v>
      </c>
      <c r="R150" s="11">
        <v>2127</v>
      </c>
      <c r="S150" s="11">
        <v>2130</v>
      </c>
    </row>
    <row r="151" spans="1:19" s="30" customFormat="1" x14ac:dyDescent="0.2">
      <c r="B151" s="2" t="s">
        <v>421</v>
      </c>
      <c r="C151" s="2" t="s">
        <v>529</v>
      </c>
      <c r="D151" s="2" t="s">
        <v>234</v>
      </c>
      <c r="E151" s="2" t="s">
        <v>18</v>
      </c>
      <c r="F151" s="2" t="s">
        <v>19</v>
      </c>
      <c r="G151" s="42">
        <v>14000</v>
      </c>
      <c r="H151" s="42">
        <v>0</v>
      </c>
      <c r="I151" s="42">
        <v>25</v>
      </c>
      <c r="J151" s="42">
        <v>401.8</v>
      </c>
      <c r="K151" s="42">
        <v>425.6</v>
      </c>
      <c r="L151" s="42">
        <v>992.6</v>
      </c>
      <c r="M151" s="42">
        <v>994</v>
      </c>
      <c r="N151" s="42">
        <v>161</v>
      </c>
      <c r="O151" s="43">
        <v>4803.76</v>
      </c>
      <c r="P151" s="43">
        <f t="shared" si="26"/>
        <v>5656.16</v>
      </c>
      <c r="Q151" s="43">
        <f t="shared" si="27"/>
        <v>8343.84</v>
      </c>
      <c r="R151" s="11">
        <v>992.6</v>
      </c>
      <c r="S151" s="11">
        <v>994</v>
      </c>
    </row>
    <row r="152" spans="1:19" s="30" customFormat="1" x14ac:dyDescent="0.2">
      <c r="B152" s="4"/>
      <c r="C152" s="4"/>
      <c r="D152" s="4"/>
      <c r="E152" s="4"/>
      <c r="F152" s="4"/>
      <c r="G152" s="44"/>
      <c r="H152" s="45"/>
      <c r="I152" s="45"/>
      <c r="J152" s="45"/>
      <c r="K152" s="45"/>
      <c r="L152" s="45"/>
      <c r="M152" s="45"/>
      <c r="N152" s="45"/>
      <c r="O152" s="46"/>
      <c r="P152" s="43"/>
      <c r="Q152" s="43"/>
      <c r="R152" s="13"/>
      <c r="S152" s="13"/>
    </row>
    <row r="153" spans="1:19" s="30" customFormat="1" x14ac:dyDescent="0.2">
      <c r="B153" s="2" t="s">
        <v>425</v>
      </c>
      <c r="C153" s="2" t="s">
        <v>55</v>
      </c>
      <c r="D153" s="2" t="s">
        <v>301</v>
      </c>
      <c r="E153" s="2" t="s">
        <v>18</v>
      </c>
      <c r="F153" s="2" t="s">
        <v>19</v>
      </c>
      <c r="G153" s="42">
        <v>75000</v>
      </c>
      <c r="H153" s="42">
        <v>5678.37</v>
      </c>
      <c r="I153" s="42">
        <v>25</v>
      </c>
      <c r="J153" s="42">
        <v>2152.5</v>
      </c>
      <c r="K153" s="42">
        <v>2280</v>
      </c>
      <c r="L153" s="42">
        <v>5317.5</v>
      </c>
      <c r="M153" s="42">
        <v>5325</v>
      </c>
      <c r="N153" s="42">
        <v>860.29</v>
      </c>
      <c r="O153" s="42">
        <v>11898.45</v>
      </c>
      <c r="P153" s="43">
        <f t="shared" si="26"/>
        <v>22034.32</v>
      </c>
      <c r="Q153" s="43">
        <f t="shared" si="27"/>
        <v>52965.68</v>
      </c>
      <c r="R153" s="11">
        <v>4963</v>
      </c>
      <c r="S153" s="11">
        <v>4970</v>
      </c>
    </row>
    <row r="154" spans="1:19" s="30" customFormat="1" x14ac:dyDescent="0.2">
      <c r="B154" s="2" t="s">
        <v>517</v>
      </c>
      <c r="C154" s="2" t="s">
        <v>55</v>
      </c>
      <c r="D154" s="2" t="s">
        <v>34</v>
      </c>
      <c r="E154" s="2" t="s">
        <v>18</v>
      </c>
      <c r="F154" s="2" t="s">
        <v>19</v>
      </c>
      <c r="G154" s="42">
        <v>23000</v>
      </c>
      <c r="H154" s="42">
        <v>0</v>
      </c>
      <c r="I154" s="42">
        <v>25</v>
      </c>
      <c r="J154" s="42">
        <v>660.1</v>
      </c>
      <c r="K154" s="42">
        <v>699.2</v>
      </c>
      <c r="L154" s="42">
        <v>1630.7</v>
      </c>
      <c r="M154" s="42">
        <v>1633</v>
      </c>
      <c r="N154" s="42">
        <v>264.5</v>
      </c>
      <c r="O154" s="42">
        <v>7492.41</v>
      </c>
      <c r="P154" s="43">
        <f t="shared" si="26"/>
        <v>8876.7099999999991</v>
      </c>
      <c r="Q154" s="43">
        <f t="shared" si="27"/>
        <v>14123.29</v>
      </c>
      <c r="R154" s="11">
        <v>1630.7</v>
      </c>
      <c r="S154" s="11">
        <v>1633</v>
      </c>
    </row>
    <row r="155" spans="1:19" s="30" customFormat="1" x14ac:dyDescent="0.2">
      <c r="B155" s="5" t="s">
        <v>427</v>
      </c>
      <c r="C155" s="2" t="s">
        <v>55</v>
      </c>
      <c r="D155" s="5" t="s">
        <v>53</v>
      </c>
      <c r="E155" s="5" t="s">
        <v>18</v>
      </c>
      <c r="F155" s="5" t="s">
        <v>19</v>
      </c>
      <c r="G155" s="48">
        <v>19000</v>
      </c>
      <c r="H155" s="48">
        <v>0</v>
      </c>
      <c r="I155" s="48">
        <v>25</v>
      </c>
      <c r="J155" s="48">
        <v>545.29999999999995</v>
      </c>
      <c r="K155" s="48">
        <v>577.6</v>
      </c>
      <c r="L155" s="48">
        <v>1347.1</v>
      </c>
      <c r="M155" s="48">
        <v>1349</v>
      </c>
      <c r="N155" s="48">
        <v>218.5</v>
      </c>
      <c r="O155" s="48">
        <v>1000</v>
      </c>
      <c r="P155" s="48">
        <f>H155+I155+J155+K155+O155</f>
        <v>2147.9</v>
      </c>
      <c r="Q155" s="48">
        <f>G155-P155</f>
        <v>16852.099999999999</v>
      </c>
      <c r="R155" s="12"/>
      <c r="S155" s="12"/>
    </row>
    <row r="156" spans="1:19" s="30" customFormat="1" x14ac:dyDescent="0.2">
      <c r="B156" s="2" t="s">
        <v>426</v>
      </c>
      <c r="C156" s="2" t="s">
        <v>55</v>
      </c>
      <c r="D156" s="2" t="s">
        <v>58</v>
      </c>
      <c r="E156" s="2" t="s">
        <v>18</v>
      </c>
      <c r="F156" s="2" t="s">
        <v>19</v>
      </c>
      <c r="G156" s="42">
        <v>15000</v>
      </c>
      <c r="H156" s="42">
        <v>0</v>
      </c>
      <c r="I156" s="42">
        <v>25</v>
      </c>
      <c r="J156" s="42">
        <v>430.5</v>
      </c>
      <c r="K156" s="42">
        <v>456</v>
      </c>
      <c r="L156" s="42">
        <v>1063.5</v>
      </c>
      <c r="M156" s="42">
        <v>1065</v>
      </c>
      <c r="N156" s="42">
        <v>172.5</v>
      </c>
      <c r="O156" s="42">
        <v>500</v>
      </c>
      <c r="P156" s="43">
        <f t="shared" si="26"/>
        <v>1411.5</v>
      </c>
      <c r="Q156" s="43">
        <f t="shared" si="27"/>
        <v>13588.5</v>
      </c>
      <c r="R156" s="11">
        <v>1063.5</v>
      </c>
      <c r="S156" s="11">
        <v>1065</v>
      </c>
    </row>
    <row r="157" spans="1:19" s="30" customFormat="1" x14ac:dyDescent="0.2">
      <c r="B157" s="4"/>
      <c r="C157" s="4"/>
      <c r="D157" s="4"/>
      <c r="E157" s="4"/>
      <c r="F157" s="4"/>
      <c r="G157" s="44"/>
      <c r="H157" s="45"/>
      <c r="I157" s="45"/>
      <c r="J157" s="45"/>
      <c r="K157" s="45"/>
      <c r="L157" s="45"/>
      <c r="M157" s="45"/>
      <c r="N157" s="45"/>
      <c r="O157" s="45"/>
      <c r="P157" s="43"/>
      <c r="Q157" s="43"/>
      <c r="R157" s="13"/>
      <c r="S157" s="13"/>
    </row>
    <row r="158" spans="1:19" s="30" customFormat="1" x14ac:dyDescent="0.2">
      <c r="B158" s="7" t="s">
        <v>428</v>
      </c>
      <c r="C158" s="2" t="s">
        <v>40</v>
      </c>
      <c r="D158" s="2" t="s">
        <v>310</v>
      </c>
      <c r="E158" s="2" t="s">
        <v>18</v>
      </c>
      <c r="F158" s="2" t="s">
        <v>19</v>
      </c>
      <c r="G158" s="42">
        <v>40000</v>
      </c>
      <c r="H158" s="42">
        <v>442.65</v>
      </c>
      <c r="I158" s="42">
        <v>25</v>
      </c>
      <c r="J158" s="42">
        <v>1148</v>
      </c>
      <c r="K158" s="42">
        <v>1216</v>
      </c>
      <c r="L158" s="42">
        <v>2836</v>
      </c>
      <c r="M158" s="42">
        <v>2840</v>
      </c>
      <c r="N158" s="42">
        <v>460</v>
      </c>
      <c r="O158" s="42">
        <v>6492.41</v>
      </c>
      <c r="P158" s="43">
        <f t="shared" si="26"/>
        <v>9324.06</v>
      </c>
      <c r="Q158" s="43">
        <f t="shared" si="27"/>
        <v>30675.940000000002</v>
      </c>
      <c r="R158" s="11">
        <v>2836</v>
      </c>
      <c r="S158" s="11">
        <v>2840</v>
      </c>
    </row>
    <row r="159" spans="1:19" s="30" customFormat="1" x14ac:dyDescent="0.2">
      <c r="B159" s="7" t="s">
        <v>429</v>
      </c>
      <c r="C159" s="2" t="s">
        <v>40</v>
      </c>
      <c r="D159" s="2" t="s">
        <v>535</v>
      </c>
      <c r="E159" s="2" t="s">
        <v>18</v>
      </c>
      <c r="F159" s="2" t="s">
        <v>19</v>
      </c>
      <c r="G159" s="42">
        <v>33000</v>
      </c>
      <c r="H159" s="42">
        <v>0</v>
      </c>
      <c r="I159" s="42">
        <v>25</v>
      </c>
      <c r="J159" s="42">
        <v>947.1</v>
      </c>
      <c r="K159" s="42">
        <v>1003.2</v>
      </c>
      <c r="L159" s="42">
        <v>2339.6999999999998</v>
      </c>
      <c r="M159" s="42">
        <v>2343</v>
      </c>
      <c r="N159" s="42">
        <v>379.5</v>
      </c>
      <c r="O159" s="42">
        <v>100</v>
      </c>
      <c r="P159" s="43">
        <f t="shared" si="26"/>
        <v>2075.3000000000002</v>
      </c>
      <c r="Q159" s="43">
        <f t="shared" si="27"/>
        <v>30924.7</v>
      </c>
      <c r="R159" s="11">
        <v>2339.6999999999998</v>
      </c>
      <c r="S159" s="11">
        <v>2343</v>
      </c>
    </row>
    <row r="160" spans="1:19" s="30" customFormat="1" x14ac:dyDescent="0.2">
      <c r="B160" s="2" t="s">
        <v>430</v>
      </c>
      <c r="C160" s="2" t="s">
        <v>40</v>
      </c>
      <c r="D160" s="2" t="s">
        <v>170</v>
      </c>
      <c r="E160" s="2" t="s">
        <v>18</v>
      </c>
      <c r="F160" s="2" t="s">
        <v>19</v>
      </c>
      <c r="G160" s="42">
        <v>21860.22</v>
      </c>
      <c r="H160" s="42">
        <v>0</v>
      </c>
      <c r="I160" s="42">
        <v>25</v>
      </c>
      <c r="J160" s="42">
        <v>627.39</v>
      </c>
      <c r="K160" s="42">
        <v>664.55</v>
      </c>
      <c r="L160" s="42">
        <v>1549.89</v>
      </c>
      <c r="M160" s="42">
        <v>1552.08</v>
      </c>
      <c r="N160" s="42">
        <v>251.39</v>
      </c>
      <c r="O160" s="42">
        <v>1100</v>
      </c>
      <c r="P160" s="43">
        <f t="shared" si="26"/>
        <v>2416.94</v>
      </c>
      <c r="Q160" s="43">
        <f t="shared" si="27"/>
        <v>19443.280000000002</v>
      </c>
      <c r="R160" s="11">
        <v>1549.89</v>
      </c>
      <c r="S160" s="11">
        <v>1552.08</v>
      </c>
    </row>
    <row r="161" spans="2:19" s="30" customFormat="1" x14ac:dyDescent="0.2">
      <c r="B161" s="4"/>
      <c r="C161" s="4"/>
      <c r="D161" s="4"/>
      <c r="E161" s="4"/>
      <c r="F161" s="4"/>
      <c r="G161" s="44"/>
      <c r="H161" s="45"/>
      <c r="I161" s="45"/>
      <c r="J161" s="45"/>
      <c r="K161" s="45"/>
      <c r="L161" s="45"/>
      <c r="M161" s="45"/>
      <c r="N161" s="45"/>
      <c r="O161" s="45"/>
      <c r="P161" s="43"/>
      <c r="Q161" s="43"/>
      <c r="R161" s="13"/>
      <c r="S161" s="13"/>
    </row>
    <row r="162" spans="2:19" s="30" customFormat="1" x14ac:dyDescent="0.2">
      <c r="B162" s="7" t="s">
        <v>431</v>
      </c>
      <c r="C162" s="2" t="s">
        <v>159</v>
      </c>
      <c r="D162" s="2" t="s">
        <v>160</v>
      </c>
      <c r="E162" s="2" t="s">
        <v>18</v>
      </c>
      <c r="F162" s="2" t="s">
        <v>19</v>
      </c>
      <c r="G162" s="42">
        <v>65000</v>
      </c>
      <c r="H162" s="42">
        <v>4112.0600000000004</v>
      </c>
      <c r="I162" s="42">
        <v>25</v>
      </c>
      <c r="J162" s="42">
        <v>1865.5</v>
      </c>
      <c r="K162" s="42">
        <v>1976</v>
      </c>
      <c r="L162" s="42">
        <v>4608.5</v>
      </c>
      <c r="M162" s="42">
        <v>4615</v>
      </c>
      <c r="N162" s="42">
        <v>747.5</v>
      </c>
      <c r="O162" s="42">
        <v>21193.599999999999</v>
      </c>
      <c r="P162" s="43">
        <f t="shared" si="26"/>
        <v>29172.16</v>
      </c>
      <c r="Q162" s="43">
        <f t="shared" si="27"/>
        <v>35827.839999999997</v>
      </c>
      <c r="R162" s="11">
        <v>3899.5</v>
      </c>
      <c r="S162" s="11">
        <v>3905</v>
      </c>
    </row>
    <row r="163" spans="2:19" s="30" customFormat="1" x14ac:dyDescent="0.2">
      <c r="B163" s="7" t="s">
        <v>169</v>
      </c>
      <c r="C163" s="2" t="s">
        <v>159</v>
      </c>
      <c r="D163" s="2" t="s">
        <v>535</v>
      </c>
      <c r="E163" s="2" t="s">
        <v>18</v>
      </c>
      <c r="F163" s="2" t="s">
        <v>22</v>
      </c>
      <c r="G163" s="42">
        <v>27772.5</v>
      </c>
      <c r="H163" s="42">
        <v>0</v>
      </c>
      <c r="I163" s="42">
        <v>25</v>
      </c>
      <c r="J163" s="42">
        <v>797.07</v>
      </c>
      <c r="K163" s="42">
        <v>844.28</v>
      </c>
      <c r="L163" s="42">
        <v>1969.07</v>
      </c>
      <c r="M163" s="42">
        <v>1971.85</v>
      </c>
      <c r="N163" s="42">
        <v>319.38</v>
      </c>
      <c r="O163" s="42">
        <v>3254.9</v>
      </c>
      <c r="P163" s="43">
        <f t="shared" si="26"/>
        <v>4921.25</v>
      </c>
      <c r="Q163" s="43">
        <f t="shared" si="27"/>
        <v>22851.25</v>
      </c>
      <c r="R163" s="11">
        <v>1969.07</v>
      </c>
      <c r="S163" s="11">
        <v>1971.85</v>
      </c>
    </row>
    <row r="164" spans="2:19" s="30" customFormat="1" x14ac:dyDescent="0.2">
      <c r="B164" s="2" t="s">
        <v>286</v>
      </c>
      <c r="C164" s="2" t="s">
        <v>159</v>
      </c>
      <c r="D164" s="2" t="s">
        <v>288</v>
      </c>
      <c r="E164" s="2" t="s">
        <v>18</v>
      </c>
      <c r="F164" s="2" t="s">
        <v>19</v>
      </c>
      <c r="G164" s="42">
        <v>20000</v>
      </c>
      <c r="H164" s="42">
        <v>0</v>
      </c>
      <c r="I164" s="42">
        <v>25</v>
      </c>
      <c r="J164" s="42">
        <v>574</v>
      </c>
      <c r="K164" s="42">
        <v>608</v>
      </c>
      <c r="L164" s="42">
        <v>1418</v>
      </c>
      <c r="M164" s="42">
        <v>1420</v>
      </c>
      <c r="N164" s="42">
        <v>230</v>
      </c>
      <c r="O164" s="42">
        <v>0</v>
      </c>
      <c r="P164" s="43">
        <f t="shared" si="26"/>
        <v>1207</v>
      </c>
      <c r="Q164" s="43">
        <f t="shared" si="27"/>
        <v>18793</v>
      </c>
      <c r="R164" s="11">
        <v>1205.3</v>
      </c>
      <c r="S164" s="11">
        <v>1207</v>
      </c>
    </row>
    <row r="165" spans="2:19" s="30" customFormat="1" x14ac:dyDescent="0.2">
      <c r="B165" s="4"/>
      <c r="C165" s="4"/>
      <c r="D165" s="4"/>
      <c r="E165" s="4"/>
      <c r="F165" s="4"/>
      <c r="G165" s="44"/>
      <c r="H165" s="45"/>
      <c r="I165" s="45"/>
      <c r="J165" s="45"/>
      <c r="K165" s="45"/>
      <c r="L165" s="45"/>
      <c r="M165" s="45"/>
      <c r="N165" s="45"/>
      <c r="O165" s="45"/>
      <c r="P165" s="43"/>
      <c r="Q165" s="43"/>
      <c r="R165" s="13"/>
      <c r="S165" s="13"/>
    </row>
    <row r="166" spans="2:19" s="30" customFormat="1" x14ac:dyDescent="0.2">
      <c r="B166" s="7" t="s">
        <v>469</v>
      </c>
      <c r="C166" s="2" t="s">
        <v>46</v>
      </c>
      <c r="D166" s="2" t="s">
        <v>89</v>
      </c>
      <c r="E166" s="2" t="s">
        <v>18</v>
      </c>
      <c r="F166" s="2" t="s">
        <v>19</v>
      </c>
      <c r="G166" s="42">
        <v>40000</v>
      </c>
      <c r="H166" s="42">
        <v>442.65</v>
      </c>
      <c r="I166" s="42">
        <v>25</v>
      </c>
      <c r="J166" s="42">
        <v>1148</v>
      </c>
      <c r="K166" s="42">
        <v>1216</v>
      </c>
      <c r="L166" s="42">
        <v>2836</v>
      </c>
      <c r="M166" s="42">
        <v>2840</v>
      </c>
      <c r="N166" s="42">
        <v>460</v>
      </c>
      <c r="O166" s="42">
        <v>18120.89</v>
      </c>
      <c r="P166" s="43">
        <f t="shared" ref="P166:P188" si="28">H166+I166+J166+K166+O166</f>
        <v>20952.54</v>
      </c>
      <c r="Q166" s="43">
        <f t="shared" ref="Q166:Q188" si="29">G166-P166</f>
        <v>19047.46</v>
      </c>
      <c r="R166" s="11">
        <v>2836</v>
      </c>
      <c r="S166" s="11">
        <v>2840</v>
      </c>
    </row>
    <row r="167" spans="2:19" s="30" customFormat="1" x14ac:dyDescent="0.2">
      <c r="B167" s="7" t="s">
        <v>523</v>
      </c>
      <c r="C167" s="2" t="s">
        <v>46</v>
      </c>
      <c r="D167" s="2" t="s">
        <v>47</v>
      </c>
      <c r="E167" s="2" t="s">
        <v>18</v>
      </c>
      <c r="F167" s="2" t="s">
        <v>19</v>
      </c>
      <c r="G167" s="42">
        <v>23525</v>
      </c>
      <c r="H167" s="42">
        <v>0</v>
      </c>
      <c r="I167" s="42">
        <v>25</v>
      </c>
      <c r="J167" s="42">
        <v>675.17</v>
      </c>
      <c r="K167" s="42">
        <v>715.16</v>
      </c>
      <c r="L167" s="42">
        <v>1667.92</v>
      </c>
      <c r="M167" s="42">
        <v>1670.28</v>
      </c>
      <c r="N167" s="42">
        <v>270.54000000000002</v>
      </c>
      <c r="O167" s="42">
        <v>0</v>
      </c>
      <c r="P167" s="43">
        <f t="shared" si="28"/>
        <v>1415.33</v>
      </c>
      <c r="Q167" s="43">
        <f t="shared" si="29"/>
        <v>22109.67</v>
      </c>
      <c r="R167" s="11">
        <v>1667.92</v>
      </c>
      <c r="S167" s="11">
        <v>1670.28</v>
      </c>
    </row>
    <row r="168" spans="2:19" s="30" customFormat="1" x14ac:dyDescent="0.2">
      <c r="B168" s="2" t="s">
        <v>183</v>
      </c>
      <c r="C168" s="2" t="s">
        <v>46</v>
      </c>
      <c r="D168" s="2" t="s">
        <v>535</v>
      </c>
      <c r="E168" s="2" t="s">
        <v>18</v>
      </c>
      <c r="F168" s="2" t="s">
        <v>22</v>
      </c>
      <c r="G168" s="42">
        <v>24000</v>
      </c>
      <c r="H168" s="42">
        <v>0</v>
      </c>
      <c r="I168" s="42">
        <v>25</v>
      </c>
      <c r="J168" s="42">
        <v>688.8</v>
      </c>
      <c r="K168" s="42">
        <v>729.6</v>
      </c>
      <c r="L168" s="42">
        <v>1701.6</v>
      </c>
      <c r="M168" s="42">
        <v>1704</v>
      </c>
      <c r="N168" s="42">
        <v>276</v>
      </c>
      <c r="O168" s="42">
        <v>11036.22</v>
      </c>
      <c r="P168" s="43">
        <f t="shared" si="28"/>
        <v>12479.619999999999</v>
      </c>
      <c r="Q168" s="43">
        <f t="shared" si="29"/>
        <v>11520.380000000001</v>
      </c>
      <c r="R168" s="11">
        <v>1701.6</v>
      </c>
      <c r="S168" s="11">
        <v>1704</v>
      </c>
    </row>
    <row r="169" spans="2:19" s="30" customFormat="1" x14ac:dyDescent="0.2">
      <c r="B169" s="4"/>
      <c r="C169" s="4"/>
      <c r="D169" s="4"/>
      <c r="E169" s="4"/>
      <c r="F169" s="4"/>
      <c r="G169" s="44"/>
      <c r="H169" s="45"/>
      <c r="I169" s="45"/>
      <c r="J169" s="45"/>
      <c r="K169" s="45"/>
      <c r="L169" s="45"/>
      <c r="M169" s="45"/>
      <c r="N169" s="45"/>
      <c r="O169" s="45"/>
      <c r="P169" s="43"/>
      <c r="Q169" s="43"/>
      <c r="R169" s="13"/>
      <c r="S169" s="13"/>
    </row>
    <row r="170" spans="2:19" s="30" customFormat="1" x14ac:dyDescent="0.2">
      <c r="B170" s="7" t="s">
        <v>458</v>
      </c>
      <c r="C170" s="2" t="s">
        <v>66</v>
      </c>
      <c r="D170" s="2" t="s">
        <v>311</v>
      </c>
      <c r="E170" s="2" t="s">
        <v>18</v>
      </c>
      <c r="F170" s="2" t="s">
        <v>19</v>
      </c>
      <c r="G170" s="42">
        <v>45000</v>
      </c>
      <c r="H170" s="42">
        <v>1148.33</v>
      </c>
      <c r="I170" s="42">
        <v>25</v>
      </c>
      <c r="J170" s="42">
        <v>1291.5</v>
      </c>
      <c r="K170" s="42">
        <v>1368</v>
      </c>
      <c r="L170" s="42">
        <v>3190.5</v>
      </c>
      <c r="M170" s="42">
        <v>3195</v>
      </c>
      <c r="N170" s="42">
        <v>517.5</v>
      </c>
      <c r="O170" s="42">
        <v>14707.62</v>
      </c>
      <c r="P170" s="43">
        <f t="shared" si="28"/>
        <v>18540.45</v>
      </c>
      <c r="Q170" s="43">
        <f t="shared" si="29"/>
        <v>26459.55</v>
      </c>
      <c r="R170" s="11">
        <v>3190.5</v>
      </c>
      <c r="S170" s="11">
        <v>3195</v>
      </c>
    </row>
    <row r="171" spans="2:19" s="30" customFormat="1" x14ac:dyDescent="0.2">
      <c r="B171" s="7" t="s">
        <v>54</v>
      </c>
      <c r="C171" s="2" t="s">
        <v>66</v>
      </c>
      <c r="D171" s="2" t="s">
        <v>249</v>
      </c>
      <c r="E171" s="2" t="s">
        <v>18</v>
      </c>
      <c r="F171" s="2" t="s">
        <v>19</v>
      </c>
      <c r="G171" s="42">
        <v>15000</v>
      </c>
      <c r="H171" s="42">
        <v>0</v>
      </c>
      <c r="I171" s="42">
        <v>25</v>
      </c>
      <c r="J171" s="42">
        <v>430.5</v>
      </c>
      <c r="K171" s="42">
        <v>456</v>
      </c>
      <c r="L171" s="42">
        <v>1063.5</v>
      </c>
      <c r="M171" s="42">
        <v>1065</v>
      </c>
      <c r="N171" s="42">
        <v>172.5</v>
      </c>
      <c r="O171" s="42">
        <v>4097.1099999999997</v>
      </c>
      <c r="P171" s="43">
        <f t="shared" si="28"/>
        <v>5008.6099999999997</v>
      </c>
      <c r="Q171" s="43">
        <f t="shared" si="29"/>
        <v>9991.39</v>
      </c>
      <c r="R171" s="11">
        <v>1063.5</v>
      </c>
      <c r="S171" s="11">
        <v>1065</v>
      </c>
    </row>
    <row r="172" spans="2:19" s="30" customFormat="1" x14ac:dyDescent="0.2">
      <c r="B172" s="2" t="s">
        <v>510</v>
      </c>
      <c r="C172" s="2" t="s">
        <v>66</v>
      </c>
      <c r="D172" s="2" t="s">
        <v>58</v>
      </c>
      <c r="E172" s="2" t="s">
        <v>18</v>
      </c>
      <c r="F172" s="2" t="s">
        <v>19</v>
      </c>
      <c r="G172" s="42">
        <v>20000</v>
      </c>
      <c r="H172" s="42">
        <v>0</v>
      </c>
      <c r="I172" s="42">
        <v>25</v>
      </c>
      <c r="J172" s="42">
        <v>574</v>
      </c>
      <c r="K172" s="42">
        <v>608</v>
      </c>
      <c r="L172" s="42">
        <v>1418</v>
      </c>
      <c r="M172" s="42">
        <v>1420</v>
      </c>
      <c r="N172" s="42">
        <v>230</v>
      </c>
      <c r="O172" s="42">
        <v>4750.3999999999996</v>
      </c>
      <c r="P172" s="43">
        <f t="shared" si="28"/>
        <v>5957.4</v>
      </c>
      <c r="Q172" s="43">
        <f t="shared" si="29"/>
        <v>14042.6</v>
      </c>
      <c r="R172" s="11">
        <v>1418</v>
      </c>
      <c r="S172" s="11">
        <v>1420</v>
      </c>
    </row>
    <row r="173" spans="2:19" s="30" customFormat="1" x14ac:dyDescent="0.2">
      <c r="B173" s="4"/>
      <c r="C173" s="4"/>
      <c r="D173" s="4"/>
      <c r="E173" s="4"/>
      <c r="F173" s="4"/>
      <c r="G173" s="44"/>
      <c r="H173" s="45"/>
      <c r="I173" s="45"/>
      <c r="J173" s="45"/>
      <c r="K173" s="45"/>
      <c r="L173" s="45"/>
      <c r="M173" s="45"/>
      <c r="N173" s="45"/>
      <c r="O173" s="45"/>
      <c r="P173" s="43"/>
      <c r="Q173" s="43"/>
      <c r="R173" s="13"/>
      <c r="S173" s="13"/>
    </row>
    <row r="174" spans="2:19" s="30" customFormat="1" x14ac:dyDescent="0.2">
      <c r="B174" s="2" t="s">
        <v>25</v>
      </c>
      <c r="C174" s="2" t="s">
        <v>26</v>
      </c>
      <c r="D174" s="2" t="s">
        <v>304</v>
      </c>
      <c r="E174" s="2" t="s">
        <v>18</v>
      </c>
      <c r="F174" s="2" t="s">
        <v>19</v>
      </c>
      <c r="G174" s="42">
        <v>40000</v>
      </c>
      <c r="H174" s="42">
        <v>442.65</v>
      </c>
      <c r="I174" s="42">
        <v>25</v>
      </c>
      <c r="J174" s="42">
        <v>1148</v>
      </c>
      <c r="K174" s="42">
        <v>1216</v>
      </c>
      <c r="L174" s="42">
        <v>2836</v>
      </c>
      <c r="M174" s="42">
        <v>2840</v>
      </c>
      <c r="N174" s="42">
        <v>460</v>
      </c>
      <c r="O174" s="42">
        <v>1100</v>
      </c>
      <c r="P174" s="43">
        <f t="shared" si="28"/>
        <v>3931.65</v>
      </c>
      <c r="Q174" s="43">
        <f t="shared" si="29"/>
        <v>36068.35</v>
      </c>
      <c r="R174" s="11">
        <v>2836</v>
      </c>
      <c r="S174" s="11">
        <v>2840</v>
      </c>
    </row>
    <row r="175" spans="2:19" s="30" customFormat="1" x14ac:dyDescent="0.2">
      <c r="B175" s="2" t="s">
        <v>477</v>
      </c>
      <c r="C175" s="2" t="s">
        <v>26</v>
      </c>
      <c r="D175" s="2" t="s">
        <v>255</v>
      </c>
      <c r="E175" s="2" t="s">
        <v>18</v>
      </c>
      <c r="F175" s="2" t="s">
        <v>19</v>
      </c>
      <c r="G175" s="42">
        <v>17000</v>
      </c>
      <c r="H175" s="42">
        <v>0</v>
      </c>
      <c r="I175" s="42">
        <v>25</v>
      </c>
      <c r="J175" s="42">
        <v>487.9</v>
      </c>
      <c r="K175" s="42">
        <v>516.79999999999995</v>
      </c>
      <c r="L175" s="42">
        <v>1205.3</v>
      </c>
      <c r="M175" s="42">
        <v>1207</v>
      </c>
      <c r="N175" s="42">
        <v>195.5</v>
      </c>
      <c r="O175" s="42">
        <v>1500</v>
      </c>
      <c r="P175" s="43">
        <f t="shared" si="28"/>
        <v>2529.6999999999998</v>
      </c>
      <c r="Q175" s="43">
        <f t="shared" si="29"/>
        <v>14470.3</v>
      </c>
      <c r="R175" s="11">
        <v>1205.3</v>
      </c>
      <c r="S175" s="11">
        <v>1207</v>
      </c>
    </row>
    <row r="176" spans="2:19" s="30" customFormat="1" x14ac:dyDescent="0.2">
      <c r="B176" s="2" t="s">
        <v>449</v>
      </c>
      <c r="C176" s="2" t="s">
        <v>26</v>
      </c>
      <c r="D176" s="2" t="s">
        <v>53</v>
      </c>
      <c r="E176" s="2" t="s">
        <v>18</v>
      </c>
      <c r="F176" s="2" t="s">
        <v>22</v>
      </c>
      <c r="G176" s="42">
        <v>15000</v>
      </c>
      <c r="H176" s="42">
        <v>0</v>
      </c>
      <c r="I176" s="42">
        <v>25</v>
      </c>
      <c r="J176" s="42">
        <v>430.5</v>
      </c>
      <c r="K176" s="42">
        <v>456</v>
      </c>
      <c r="L176" s="42">
        <v>1063.5</v>
      </c>
      <c r="M176" s="42">
        <v>1065</v>
      </c>
      <c r="N176" s="42">
        <v>172.5</v>
      </c>
      <c r="O176" s="42">
        <v>1000</v>
      </c>
      <c r="P176" s="43">
        <f t="shared" si="28"/>
        <v>1911.5</v>
      </c>
      <c r="Q176" s="43">
        <f t="shared" si="29"/>
        <v>13088.5</v>
      </c>
      <c r="R176" s="11">
        <v>1063.5</v>
      </c>
      <c r="S176" s="11">
        <v>1065</v>
      </c>
    </row>
    <row r="177" spans="2:19" s="30" customFormat="1" x14ac:dyDescent="0.2">
      <c r="B177" s="7" t="s">
        <v>500</v>
      </c>
      <c r="C177" s="2" t="s">
        <v>26</v>
      </c>
      <c r="D177" s="2" t="s">
        <v>58</v>
      </c>
      <c r="E177" s="2" t="s">
        <v>18</v>
      </c>
      <c r="F177" s="2" t="s">
        <v>19</v>
      </c>
      <c r="G177" s="42">
        <v>22000</v>
      </c>
      <c r="H177" s="42">
        <v>0</v>
      </c>
      <c r="I177" s="42">
        <v>25</v>
      </c>
      <c r="J177" s="42">
        <v>631.4</v>
      </c>
      <c r="K177" s="42">
        <v>668.8</v>
      </c>
      <c r="L177" s="42">
        <v>1559.8</v>
      </c>
      <c r="M177" s="42">
        <v>1562</v>
      </c>
      <c r="N177" s="42">
        <v>253</v>
      </c>
      <c r="O177" s="42">
        <v>7506.67</v>
      </c>
      <c r="P177" s="43">
        <f t="shared" si="28"/>
        <v>8831.869999999999</v>
      </c>
      <c r="Q177" s="43">
        <f t="shared" si="29"/>
        <v>13168.130000000001</v>
      </c>
      <c r="R177" s="11">
        <v>1403.82</v>
      </c>
      <c r="S177" s="11">
        <v>1405.8</v>
      </c>
    </row>
    <row r="178" spans="2:19" s="30" customFormat="1" x14ac:dyDescent="0.2">
      <c r="B178" s="4"/>
      <c r="C178" s="4"/>
      <c r="D178" s="4"/>
      <c r="E178" s="4"/>
      <c r="F178" s="4"/>
      <c r="G178" s="44"/>
      <c r="H178" s="45"/>
      <c r="I178" s="45"/>
      <c r="J178" s="45"/>
      <c r="K178" s="45"/>
      <c r="L178" s="45"/>
      <c r="M178" s="45"/>
      <c r="N178" s="45"/>
      <c r="O178" s="45"/>
      <c r="P178" s="43"/>
      <c r="Q178" s="43"/>
      <c r="R178" s="12"/>
      <c r="S178" s="12"/>
    </row>
    <row r="179" spans="2:19" s="30" customFormat="1" x14ac:dyDescent="0.2">
      <c r="B179" s="37" t="s">
        <v>478</v>
      </c>
      <c r="C179" s="38" t="s">
        <v>69</v>
      </c>
      <c r="D179" s="38" t="s">
        <v>198</v>
      </c>
      <c r="E179" s="38" t="s">
        <v>18</v>
      </c>
      <c r="F179" s="38" t="s">
        <v>19</v>
      </c>
      <c r="G179" s="50">
        <v>55000</v>
      </c>
      <c r="H179" s="50">
        <v>2559.6799999999998</v>
      </c>
      <c r="I179" s="50">
        <v>25</v>
      </c>
      <c r="J179" s="50">
        <v>1578.5</v>
      </c>
      <c r="K179" s="50">
        <v>1672</v>
      </c>
      <c r="L179" s="50">
        <v>3899.5</v>
      </c>
      <c r="M179" s="50">
        <v>3905</v>
      </c>
      <c r="N179" s="50">
        <v>632.5</v>
      </c>
      <c r="O179" s="50">
        <v>7100</v>
      </c>
      <c r="P179" s="51">
        <f t="shared" si="28"/>
        <v>12935.18</v>
      </c>
      <c r="Q179" s="51">
        <f t="shared" si="29"/>
        <v>42064.82</v>
      </c>
      <c r="R179" s="21">
        <v>3403.2</v>
      </c>
      <c r="S179" s="21">
        <v>3408</v>
      </c>
    </row>
    <row r="180" spans="2:19" s="20" customFormat="1" x14ac:dyDescent="0.2">
      <c r="B180" s="2" t="s">
        <v>502</v>
      </c>
      <c r="C180" s="2" t="s">
        <v>69</v>
      </c>
      <c r="D180" s="2" t="s">
        <v>249</v>
      </c>
      <c r="E180" s="2" t="s">
        <v>18</v>
      </c>
      <c r="F180" s="2" t="s">
        <v>19</v>
      </c>
      <c r="G180" s="42">
        <v>19000</v>
      </c>
      <c r="H180" s="42">
        <v>0</v>
      </c>
      <c r="I180" s="42">
        <v>25</v>
      </c>
      <c r="J180" s="42">
        <v>545.29999999999995</v>
      </c>
      <c r="K180" s="42">
        <v>577.6</v>
      </c>
      <c r="L180" s="42">
        <v>1347.1</v>
      </c>
      <c r="M180" s="42">
        <v>1349</v>
      </c>
      <c r="N180" s="42">
        <v>218.5</v>
      </c>
      <c r="O180" s="42">
        <v>7130.5</v>
      </c>
      <c r="P180" s="43">
        <f t="shared" si="28"/>
        <v>8278.4</v>
      </c>
      <c r="Q180" s="43">
        <f t="shared" si="29"/>
        <v>10721.6</v>
      </c>
      <c r="R180" s="13">
        <v>1205.3</v>
      </c>
      <c r="S180" s="13">
        <v>1207</v>
      </c>
    </row>
    <row r="181" spans="2:19" s="30" customFormat="1" x14ac:dyDescent="0.2">
      <c r="B181" s="39" t="s">
        <v>505</v>
      </c>
      <c r="C181" s="39" t="s">
        <v>69</v>
      </c>
      <c r="D181" s="39" t="s">
        <v>249</v>
      </c>
      <c r="E181" s="39" t="s">
        <v>18</v>
      </c>
      <c r="F181" s="39" t="s">
        <v>19</v>
      </c>
      <c r="G181" s="52">
        <v>18000</v>
      </c>
      <c r="H181" s="52">
        <v>0</v>
      </c>
      <c r="I181" s="52">
        <v>25</v>
      </c>
      <c r="J181" s="52">
        <v>516.6</v>
      </c>
      <c r="K181" s="52">
        <v>547.20000000000005</v>
      </c>
      <c r="L181" s="52">
        <v>1276.2</v>
      </c>
      <c r="M181" s="52">
        <v>1278</v>
      </c>
      <c r="N181" s="52">
        <v>207</v>
      </c>
      <c r="O181" s="52">
        <v>8886.0499999999993</v>
      </c>
      <c r="P181" s="53">
        <f t="shared" si="28"/>
        <v>9974.8499999999985</v>
      </c>
      <c r="Q181" s="53">
        <f t="shared" si="29"/>
        <v>8025.1500000000015</v>
      </c>
      <c r="R181" s="22">
        <v>1091.8599999999999</v>
      </c>
      <c r="S181" s="22">
        <v>1093.4000000000001</v>
      </c>
    </row>
    <row r="182" spans="2:19" s="30" customFormat="1" x14ac:dyDescent="0.2">
      <c r="B182" s="7" t="s">
        <v>511</v>
      </c>
      <c r="C182" s="2" t="s">
        <v>69</v>
      </c>
      <c r="D182" s="2" t="s">
        <v>535</v>
      </c>
      <c r="E182" s="2" t="s">
        <v>18</v>
      </c>
      <c r="F182" s="2" t="s">
        <v>19</v>
      </c>
      <c r="G182" s="42">
        <v>32000</v>
      </c>
      <c r="H182" s="42">
        <v>0</v>
      </c>
      <c r="I182" s="42">
        <v>25</v>
      </c>
      <c r="J182" s="42">
        <v>918.4</v>
      </c>
      <c r="K182" s="42">
        <v>972.8</v>
      </c>
      <c r="L182" s="42">
        <v>2268.8000000000002</v>
      </c>
      <c r="M182" s="42">
        <v>2272</v>
      </c>
      <c r="N182" s="42">
        <v>368</v>
      </c>
      <c r="O182" s="42">
        <v>100</v>
      </c>
      <c r="P182" s="43">
        <f t="shared" si="28"/>
        <v>2016.1999999999998</v>
      </c>
      <c r="Q182" s="43">
        <f t="shared" si="29"/>
        <v>29983.8</v>
      </c>
      <c r="R182" s="11">
        <v>2084.46</v>
      </c>
      <c r="S182" s="11">
        <v>2087.4</v>
      </c>
    </row>
    <row r="183" spans="2:19" s="20" customFormat="1" x14ac:dyDescent="0.2">
      <c r="B183" s="2" t="s">
        <v>459</v>
      </c>
      <c r="C183" s="2" t="s">
        <v>69</v>
      </c>
      <c r="D183" s="2" t="s">
        <v>53</v>
      </c>
      <c r="E183" s="2" t="s">
        <v>18</v>
      </c>
      <c r="F183" s="2" t="s">
        <v>22</v>
      </c>
      <c r="G183" s="42">
        <v>23000</v>
      </c>
      <c r="H183" s="42">
        <v>0</v>
      </c>
      <c r="I183" s="42">
        <v>25</v>
      </c>
      <c r="J183" s="42">
        <v>660.1</v>
      </c>
      <c r="K183" s="42">
        <v>699.2</v>
      </c>
      <c r="L183" s="42">
        <v>1630.7</v>
      </c>
      <c r="M183" s="42">
        <v>1633</v>
      </c>
      <c r="N183" s="42">
        <v>264.5</v>
      </c>
      <c r="O183" s="42">
        <v>100</v>
      </c>
      <c r="P183" s="43">
        <f t="shared" si="28"/>
        <v>1484.3000000000002</v>
      </c>
      <c r="Q183" s="43">
        <f t="shared" si="29"/>
        <v>21515.7</v>
      </c>
      <c r="R183" s="21">
        <v>1559.8</v>
      </c>
      <c r="S183" s="21">
        <v>1562</v>
      </c>
    </row>
    <row r="184" spans="2:19" s="20" customFormat="1" x14ac:dyDescent="0.2">
      <c r="B184" s="23"/>
      <c r="C184" s="23"/>
      <c r="D184" s="23"/>
      <c r="E184" s="23"/>
      <c r="F184" s="23"/>
      <c r="G184" s="45"/>
      <c r="H184" s="45"/>
      <c r="I184" s="45"/>
      <c r="J184" s="45"/>
      <c r="K184" s="45"/>
      <c r="L184" s="45"/>
      <c r="M184" s="45"/>
      <c r="N184" s="45"/>
      <c r="O184" s="45"/>
      <c r="P184" s="46"/>
      <c r="Q184" s="46"/>
      <c r="R184" s="13"/>
      <c r="S184" s="13"/>
    </row>
    <row r="185" spans="2:19" s="20" customFormat="1" x14ac:dyDescent="0.2">
      <c r="B185" s="2" t="s">
        <v>210</v>
      </c>
      <c r="C185" s="2" t="s">
        <v>52</v>
      </c>
      <c r="D185" s="2" t="s">
        <v>211</v>
      </c>
      <c r="E185" s="2" t="s">
        <v>18</v>
      </c>
      <c r="F185" s="2" t="s">
        <v>19</v>
      </c>
      <c r="G185" s="42">
        <v>60000</v>
      </c>
      <c r="H185" s="42">
        <v>3486.65</v>
      </c>
      <c r="I185" s="42">
        <v>25</v>
      </c>
      <c r="J185" s="42">
        <v>1722</v>
      </c>
      <c r="K185" s="42">
        <v>1824</v>
      </c>
      <c r="L185" s="42">
        <v>4254</v>
      </c>
      <c r="M185" s="42">
        <v>4260</v>
      </c>
      <c r="N185" s="42">
        <v>690</v>
      </c>
      <c r="O185" s="42">
        <v>10668</v>
      </c>
      <c r="P185" s="43">
        <f t="shared" si="28"/>
        <v>17725.650000000001</v>
      </c>
      <c r="Q185" s="43">
        <f t="shared" si="29"/>
        <v>42274.35</v>
      </c>
      <c r="R185" s="22">
        <v>4254</v>
      </c>
      <c r="S185" s="22">
        <v>4260</v>
      </c>
    </row>
    <row r="186" spans="2:19" s="30" customFormat="1" x14ac:dyDescent="0.2">
      <c r="B186" s="2" t="s">
        <v>486</v>
      </c>
      <c r="C186" s="2" t="s">
        <v>52</v>
      </c>
      <c r="D186" s="2" t="s">
        <v>53</v>
      </c>
      <c r="E186" s="2" t="s">
        <v>18</v>
      </c>
      <c r="F186" s="2" t="s">
        <v>22</v>
      </c>
      <c r="G186" s="42">
        <v>20000</v>
      </c>
      <c r="H186" s="42">
        <v>0</v>
      </c>
      <c r="I186" s="42">
        <v>25</v>
      </c>
      <c r="J186" s="42">
        <v>574</v>
      </c>
      <c r="K186" s="42">
        <v>608</v>
      </c>
      <c r="L186" s="42">
        <v>1418</v>
      </c>
      <c r="M186" s="42">
        <v>1420</v>
      </c>
      <c r="N186" s="42">
        <v>230</v>
      </c>
      <c r="O186" s="43">
        <v>3154.9</v>
      </c>
      <c r="P186" s="43">
        <f t="shared" si="28"/>
        <v>4361.8999999999996</v>
      </c>
      <c r="Q186" s="43">
        <f>G186-P186</f>
        <v>15638.1</v>
      </c>
      <c r="R186" s="11">
        <v>1418</v>
      </c>
      <c r="S186" s="11">
        <v>1420</v>
      </c>
    </row>
    <row r="187" spans="2:19" s="30" customFormat="1" x14ac:dyDescent="0.2">
      <c r="B187" s="2" t="s">
        <v>518</v>
      </c>
      <c r="C187" s="2" t="s">
        <v>52</v>
      </c>
      <c r="D187" s="2" t="s">
        <v>53</v>
      </c>
      <c r="E187" s="2" t="s">
        <v>18</v>
      </c>
      <c r="F187" s="2" t="s">
        <v>19</v>
      </c>
      <c r="G187" s="42">
        <v>20000</v>
      </c>
      <c r="H187" s="42">
        <v>0</v>
      </c>
      <c r="I187" s="42">
        <v>25</v>
      </c>
      <c r="J187" s="42">
        <v>574</v>
      </c>
      <c r="K187" s="42">
        <v>608</v>
      </c>
      <c r="L187" s="42">
        <v>1418</v>
      </c>
      <c r="M187" s="42">
        <v>1420</v>
      </c>
      <c r="N187" s="42">
        <v>230</v>
      </c>
      <c r="O187" s="42">
        <v>0</v>
      </c>
      <c r="P187" s="43">
        <f>H187+I187+J187+K187+O187</f>
        <v>1207</v>
      </c>
      <c r="Q187" s="43">
        <f>G187-P187</f>
        <v>18793</v>
      </c>
      <c r="R187" s="11">
        <v>1418</v>
      </c>
      <c r="S187" s="11">
        <v>1420</v>
      </c>
    </row>
    <row r="188" spans="2:19" s="30" customFormat="1" x14ac:dyDescent="0.2">
      <c r="B188" s="2" t="s">
        <v>302</v>
      </c>
      <c r="C188" s="2" t="s">
        <v>52</v>
      </c>
      <c r="D188" s="2" t="s">
        <v>303</v>
      </c>
      <c r="E188" s="2" t="s">
        <v>18</v>
      </c>
      <c r="F188" s="2" t="s">
        <v>19</v>
      </c>
      <c r="G188" s="42">
        <v>19000</v>
      </c>
      <c r="H188" s="42">
        <v>0</v>
      </c>
      <c r="I188" s="42">
        <v>25</v>
      </c>
      <c r="J188" s="42">
        <v>545.29999999999995</v>
      </c>
      <c r="K188" s="42">
        <v>577.6</v>
      </c>
      <c r="L188" s="42">
        <v>1347.1</v>
      </c>
      <c r="M188" s="42">
        <v>1349</v>
      </c>
      <c r="N188" s="42">
        <v>218.5</v>
      </c>
      <c r="O188" s="42">
        <v>3300</v>
      </c>
      <c r="P188" s="43">
        <f t="shared" si="28"/>
        <v>4447.8999999999996</v>
      </c>
      <c r="Q188" s="43">
        <f t="shared" si="29"/>
        <v>14552.1</v>
      </c>
      <c r="R188" s="21">
        <v>1347.1</v>
      </c>
      <c r="S188" s="21">
        <v>1349</v>
      </c>
    </row>
    <row r="189" spans="2:19" s="30" customFormat="1" x14ac:dyDescent="0.2">
      <c r="B189" s="5" t="s">
        <v>271</v>
      </c>
      <c r="C189" s="2" t="s">
        <v>52</v>
      </c>
      <c r="D189" s="2" t="s">
        <v>249</v>
      </c>
      <c r="E189" s="5" t="s">
        <v>18</v>
      </c>
      <c r="F189" s="5" t="s">
        <v>19</v>
      </c>
      <c r="G189" s="48">
        <v>23000</v>
      </c>
      <c r="H189" s="42">
        <v>0</v>
      </c>
      <c r="I189" s="42">
        <v>25</v>
      </c>
      <c r="J189" s="43">
        <v>660.1</v>
      </c>
      <c r="K189" s="43">
        <v>699.2</v>
      </c>
      <c r="L189" s="43">
        <v>1630.7</v>
      </c>
      <c r="M189" s="43">
        <v>1633</v>
      </c>
      <c r="N189" s="43">
        <v>264.5</v>
      </c>
      <c r="O189" s="43">
        <v>1000</v>
      </c>
      <c r="P189" s="43">
        <f>H189+I189+J189+K189+O189</f>
        <v>2384.3000000000002</v>
      </c>
      <c r="Q189" s="43">
        <f>G189-P189</f>
        <v>20615.7</v>
      </c>
      <c r="R189" s="10">
        <v>1630.7</v>
      </c>
      <c r="S189" s="10">
        <v>1633</v>
      </c>
    </row>
    <row r="190" spans="2:19" s="20" customFormat="1" x14ac:dyDescent="0.2">
      <c r="B190" s="23"/>
      <c r="C190" s="23"/>
      <c r="D190" s="23"/>
      <c r="E190" s="23"/>
      <c r="F190" s="23"/>
      <c r="G190" s="45"/>
      <c r="H190" s="45"/>
      <c r="I190" s="45"/>
      <c r="J190" s="45"/>
      <c r="K190" s="45"/>
      <c r="L190" s="45"/>
      <c r="M190" s="45"/>
      <c r="N190" s="45"/>
      <c r="O190" s="46"/>
      <c r="P190" s="46"/>
      <c r="Q190" s="46"/>
      <c r="R190" s="13"/>
      <c r="S190" s="13"/>
    </row>
    <row r="191" spans="2:19" s="30" customFormat="1" x14ac:dyDescent="0.2">
      <c r="B191" s="2" t="s">
        <v>508</v>
      </c>
      <c r="C191" s="2" t="s">
        <v>244</v>
      </c>
      <c r="D191" s="2" t="s">
        <v>464</v>
      </c>
      <c r="E191" s="2" t="s">
        <v>18</v>
      </c>
      <c r="F191" s="2" t="s">
        <v>22</v>
      </c>
      <c r="G191" s="42">
        <v>10000</v>
      </c>
      <c r="H191" s="42">
        <v>0</v>
      </c>
      <c r="I191" s="42">
        <v>25</v>
      </c>
      <c r="J191" s="42">
        <v>287</v>
      </c>
      <c r="K191" s="42">
        <v>304</v>
      </c>
      <c r="L191" s="42">
        <v>709</v>
      </c>
      <c r="M191" s="42">
        <v>710</v>
      </c>
      <c r="N191" s="42">
        <v>115</v>
      </c>
      <c r="O191" s="42">
        <v>0</v>
      </c>
      <c r="P191" s="43">
        <f t="shared" ref="P191:P212" si="30">H191+I191+J191+K191+O191</f>
        <v>616</v>
      </c>
      <c r="Q191" s="43">
        <f t="shared" ref="Q191:Q212" si="31">G191-P191</f>
        <v>9384</v>
      </c>
      <c r="R191" s="22">
        <v>709</v>
      </c>
      <c r="S191" s="22">
        <v>710</v>
      </c>
    </row>
    <row r="192" spans="2:19" s="30" customFormat="1" x14ac:dyDescent="0.2">
      <c r="B192" s="7" t="s">
        <v>451</v>
      </c>
      <c r="C192" s="2" t="s">
        <v>109</v>
      </c>
      <c r="D192" s="2" t="s">
        <v>110</v>
      </c>
      <c r="E192" s="2" t="s">
        <v>18</v>
      </c>
      <c r="F192" s="2" t="s">
        <v>19</v>
      </c>
      <c r="G192" s="42">
        <v>10000</v>
      </c>
      <c r="H192" s="42">
        <v>0</v>
      </c>
      <c r="I192" s="42">
        <v>25</v>
      </c>
      <c r="J192" s="42">
        <v>287</v>
      </c>
      <c r="K192" s="42">
        <v>304</v>
      </c>
      <c r="L192" s="42">
        <v>709</v>
      </c>
      <c r="M192" s="42">
        <v>710</v>
      </c>
      <c r="N192" s="42">
        <v>115</v>
      </c>
      <c r="O192" s="42">
        <v>1677.45</v>
      </c>
      <c r="P192" s="43">
        <f t="shared" si="30"/>
        <v>2293.4499999999998</v>
      </c>
      <c r="Q192" s="43">
        <f t="shared" si="31"/>
        <v>7706.55</v>
      </c>
      <c r="R192" s="11">
        <v>709</v>
      </c>
      <c r="S192" s="11">
        <v>710</v>
      </c>
    </row>
    <row r="193" spans="2:19" s="30" customFormat="1" x14ac:dyDescent="0.2">
      <c r="B193" s="2" t="s">
        <v>512</v>
      </c>
      <c r="C193" s="2" t="s">
        <v>214</v>
      </c>
      <c r="D193" s="2" t="s">
        <v>215</v>
      </c>
      <c r="E193" s="2" t="s">
        <v>18</v>
      </c>
      <c r="F193" s="2" t="s">
        <v>22</v>
      </c>
      <c r="G193" s="42">
        <v>10000</v>
      </c>
      <c r="H193" s="42">
        <v>0</v>
      </c>
      <c r="I193" s="42">
        <v>25</v>
      </c>
      <c r="J193" s="42">
        <v>287</v>
      </c>
      <c r="K193" s="42">
        <v>304</v>
      </c>
      <c r="L193" s="42">
        <v>709</v>
      </c>
      <c r="M193" s="42">
        <v>710</v>
      </c>
      <c r="N193" s="42">
        <v>115</v>
      </c>
      <c r="O193" s="42">
        <v>100</v>
      </c>
      <c r="P193" s="43">
        <f t="shared" si="30"/>
        <v>716</v>
      </c>
      <c r="Q193" s="43">
        <f t="shared" si="31"/>
        <v>9284</v>
      </c>
      <c r="R193" s="11">
        <v>709</v>
      </c>
      <c r="S193" s="11">
        <v>710</v>
      </c>
    </row>
    <row r="194" spans="2:19" s="30" customFormat="1" x14ac:dyDescent="0.2">
      <c r="B194" s="7" t="s">
        <v>111</v>
      </c>
      <c r="C194" s="2" t="s">
        <v>112</v>
      </c>
      <c r="D194" s="2" t="s">
        <v>113</v>
      </c>
      <c r="E194" s="2" t="s">
        <v>18</v>
      </c>
      <c r="F194" s="2" t="s">
        <v>22</v>
      </c>
      <c r="G194" s="42">
        <v>10000</v>
      </c>
      <c r="H194" s="42">
        <v>0</v>
      </c>
      <c r="I194" s="42">
        <v>25</v>
      </c>
      <c r="J194" s="42">
        <v>287</v>
      </c>
      <c r="K194" s="42">
        <v>304</v>
      </c>
      <c r="L194" s="42">
        <v>709</v>
      </c>
      <c r="M194" s="42">
        <v>710</v>
      </c>
      <c r="N194" s="42">
        <v>115</v>
      </c>
      <c r="O194" s="42">
        <v>100</v>
      </c>
      <c r="P194" s="43">
        <f t="shared" si="30"/>
        <v>716</v>
      </c>
      <c r="Q194" s="43">
        <f t="shared" si="31"/>
        <v>9284</v>
      </c>
      <c r="R194" s="11">
        <v>709</v>
      </c>
      <c r="S194" s="11">
        <v>710</v>
      </c>
    </row>
    <row r="195" spans="2:19" s="30" customFormat="1" x14ac:dyDescent="0.2">
      <c r="B195" s="2" t="s">
        <v>223</v>
      </c>
      <c r="C195" s="2" t="s">
        <v>224</v>
      </c>
      <c r="D195" s="2" t="s">
        <v>225</v>
      </c>
      <c r="E195" s="2" t="s">
        <v>18</v>
      </c>
      <c r="F195" s="2" t="s">
        <v>19</v>
      </c>
      <c r="G195" s="42">
        <v>10000</v>
      </c>
      <c r="H195" s="42">
        <v>0</v>
      </c>
      <c r="I195" s="42">
        <v>25</v>
      </c>
      <c r="J195" s="42">
        <v>287</v>
      </c>
      <c r="K195" s="42">
        <v>304</v>
      </c>
      <c r="L195" s="42">
        <v>709</v>
      </c>
      <c r="M195" s="42">
        <v>710</v>
      </c>
      <c r="N195" s="42">
        <v>115</v>
      </c>
      <c r="O195" s="42">
        <v>100</v>
      </c>
      <c r="P195" s="43">
        <f t="shared" si="30"/>
        <v>716</v>
      </c>
      <c r="Q195" s="43">
        <f t="shared" si="31"/>
        <v>9284</v>
      </c>
      <c r="R195" s="11">
        <v>709</v>
      </c>
      <c r="S195" s="11">
        <v>710</v>
      </c>
    </row>
    <row r="196" spans="2:19" s="30" customFormat="1" x14ac:dyDescent="0.2">
      <c r="B196" s="32" t="s">
        <v>289</v>
      </c>
      <c r="C196" s="2" t="s">
        <v>291</v>
      </c>
      <c r="D196" s="5" t="s">
        <v>290</v>
      </c>
      <c r="E196" s="5" t="s">
        <v>18</v>
      </c>
      <c r="F196" s="32" t="s">
        <v>260</v>
      </c>
      <c r="G196" s="42">
        <v>10000</v>
      </c>
      <c r="H196" s="42">
        <v>0</v>
      </c>
      <c r="I196" s="42">
        <v>25</v>
      </c>
      <c r="J196" s="42">
        <v>287</v>
      </c>
      <c r="K196" s="42">
        <v>304</v>
      </c>
      <c r="L196" s="42">
        <v>709</v>
      </c>
      <c r="M196" s="42">
        <v>710</v>
      </c>
      <c r="N196" s="42">
        <v>115</v>
      </c>
      <c r="O196" s="42">
        <v>0</v>
      </c>
      <c r="P196" s="43">
        <v>616</v>
      </c>
      <c r="Q196" s="43">
        <f>G196-P196</f>
        <v>9384</v>
      </c>
      <c r="R196" s="11">
        <v>709</v>
      </c>
      <c r="S196" s="11">
        <v>710</v>
      </c>
    </row>
    <row r="197" spans="2:19" s="30" customFormat="1" x14ac:dyDescent="0.2">
      <c r="B197" s="7" t="s">
        <v>115</v>
      </c>
      <c r="C197" s="2" t="s">
        <v>116</v>
      </c>
      <c r="D197" s="2" t="s">
        <v>117</v>
      </c>
      <c r="E197" s="2" t="s">
        <v>18</v>
      </c>
      <c r="F197" s="2" t="s">
        <v>19</v>
      </c>
      <c r="G197" s="42">
        <v>10000</v>
      </c>
      <c r="H197" s="42">
        <v>0</v>
      </c>
      <c r="I197" s="42">
        <v>25</v>
      </c>
      <c r="J197" s="42">
        <v>287</v>
      </c>
      <c r="K197" s="42">
        <v>304</v>
      </c>
      <c r="L197" s="42">
        <v>709</v>
      </c>
      <c r="M197" s="42">
        <v>710</v>
      </c>
      <c r="N197" s="42">
        <v>115</v>
      </c>
      <c r="O197" s="42">
        <v>600</v>
      </c>
      <c r="P197" s="43">
        <f t="shared" si="30"/>
        <v>1216</v>
      </c>
      <c r="Q197" s="43">
        <f t="shared" si="31"/>
        <v>8784</v>
      </c>
      <c r="R197" s="11">
        <v>709</v>
      </c>
      <c r="S197" s="11">
        <v>710</v>
      </c>
    </row>
    <row r="198" spans="2:19" s="30" customFormat="1" x14ac:dyDescent="0.2">
      <c r="B198" s="7" t="s">
        <v>124</v>
      </c>
      <c r="C198" s="2" t="s">
        <v>125</v>
      </c>
      <c r="D198" s="2" t="s">
        <v>126</v>
      </c>
      <c r="E198" s="2" t="s">
        <v>18</v>
      </c>
      <c r="F198" s="2" t="s">
        <v>19</v>
      </c>
      <c r="G198" s="42">
        <v>10000</v>
      </c>
      <c r="H198" s="42">
        <v>0</v>
      </c>
      <c r="I198" s="42">
        <v>25</v>
      </c>
      <c r="J198" s="42">
        <v>287</v>
      </c>
      <c r="K198" s="42">
        <v>304</v>
      </c>
      <c r="L198" s="42">
        <v>709</v>
      </c>
      <c r="M198" s="42">
        <v>710</v>
      </c>
      <c r="N198" s="42">
        <v>115</v>
      </c>
      <c r="O198" s="42">
        <v>3254.9</v>
      </c>
      <c r="P198" s="43">
        <f t="shared" si="30"/>
        <v>3870.9</v>
      </c>
      <c r="Q198" s="43">
        <f t="shared" si="31"/>
        <v>6129.1</v>
      </c>
      <c r="R198" s="11">
        <v>709</v>
      </c>
      <c r="S198" s="11">
        <v>710</v>
      </c>
    </row>
    <row r="199" spans="2:19" s="30" customFormat="1" x14ac:dyDescent="0.2">
      <c r="B199" s="7" t="s">
        <v>506</v>
      </c>
      <c r="C199" s="2" t="s">
        <v>132</v>
      </c>
      <c r="D199" s="2" t="s">
        <v>440</v>
      </c>
      <c r="E199" s="2" t="s">
        <v>18</v>
      </c>
      <c r="F199" s="2" t="s">
        <v>19</v>
      </c>
      <c r="G199" s="42">
        <v>10000</v>
      </c>
      <c r="H199" s="42">
        <v>0</v>
      </c>
      <c r="I199" s="42">
        <v>25</v>
      </c>
      <c r="J199" s="42">
        <v>287</v>
      </c>
      <c r="K199" s="42">
        <v>304</v>
      </c>
      <c r="L199" s="42">
        <v>709</v>
      </c>
      <c r="M199" s="42">
        <v>710</v>
      </c>
      <c r="N199" s="42">
        <v>115</v>
      </c>
      <c r="O199" s="42">
        <v>100</v>
      </c>
      <c r="P199" s="43">
        <f t="shared" si="30"/>
        <v>716</v>
      </c>
      <c r="Q199" s="43">
        <f t="shared" si="31"/>
        <v>9284</v>
      </c>
      <c r="R199" s="11">
        <v>709</v>
      </c>
      <c r="S199" s="11">
        <v>710</v>
      </c>
    </row>
    <row r="200" spans="2:19" s="30" customFormat="1" x14ac:dyDescent="0.2">
      <c r="B200" s="7" t="s">
        <v>519</v>
      </c>
      <c r="C200" s="2" t="s">
        <v>306</v>
      </c>
      <c r="D200" s="2" t="s">
        <v>308</v>
      </c>
      <c r="E200" s="2" t="s">
        <v>18</v>
      </c>
      <c r="F200" s="2" t="s">
        <v>22</v>
      </c>
      <c r="G200" s="42">
        <v>10000</v>
      </c>
      <c r="H200" s="42">
        <v>0</v>
      </c>
      <c r="I200" s="42">
        <v>25</v>
      </c>
      <c r="J200" s="42">
        <v>287</v>
      </c>
      <c r="K200" s="42">
        <v>304</v>
      </c>
      <c r="L200" s="42">
        <v>709</v>
      </c>
      <c r="M200" s="42">
        <v>710</v>
      </c>
      <c r="N200" s="42">
        <v>115</v>
      </c>
      <c r="O200" s="42">
        <v>100</v>
      </c>
      <c r="P200" s="43">
        <f t="shared" si="30"/>
        <v>716</v>
      </c>
      <c r="Q200" s="43">
        <f t="shared" si="31"/>
        <v>9284</v>
      </c>
      <c r="R200" s="11">
        <v>709</v>
      </c>
      <c r="S200" s="11">
        <v>710</v>
      </c>
    </row>
    <row r="201" spans="2:19" s="30" customFormat="1" ht="13.5" customHeight="1" x14ac:dyDescent="0.2">
      <c r="B201" s="2" t="s">
        <v>479</v>
      </c>
      <c r="C201" s="2" t="s">
        <v>307</v>
      </c>
      <c r="D201" s="2" t="s">
        <v>309</v>
      </c>
      <c r="E201" s="2" t="s">
        <v>18</v>
      </c>
      <c r="F201" s="2" t="s">
        <v>19</v>
      </c>
      <c r="G201" s="42">
        <v>10000</v>
      </c>
      <c r="H201" s="42">
        <v>0</v>
      </c>
      <c r="I201" s="42">
        <v>25</v>
      </c>
      <c r="J201" s="42">
        <v>287</v>
      </c>
      <c r="K201" s="42">
        <v>304</v>
      </c>
      <c r="L201" s="42">
        <v>709</v>
      </c>
      <c r="M201" s="42">
        <v>710</v>
      </c>
      <c r="N201" s="42">
        <v>115</v>
      </c>
      <c r="O201" s="42">
        <v>100</v>
      </c>
      <c r="P201" s="43">
        <f t="shared" si="30"/>
        <v>716</v>
      </c>
      <c r="Q201" s="43">
        <f t="shared" si="31"/>
        <v>9284</v>
      </c>
      <c r="R201" s="11">
        <v>709</v>
      </c>
      <c r="S201" s="11">
        <v>710</v>
      </c>
    </row>
    <row r="202" spans="2:19" s="30" customFormat="1" x14ac:dyDescent="0.2">
      <c r="B202" s="2" t="s">
        <v>487</v>
      </c>
      <c r="C202" s="2" t="s">
        <v>261</v>
      </c>
      <c r="D202" s="2" t="s">
        <v>269</v>
      </c>
      <c r="E202" s="2" t="s">
        <v>18</v>
      </c>
      <c r="F202" s="2" t="s">
        <v>22</v>
      </c>
      <c r="G202" s="42">
        <v>10000</v>
      </c>
      <c r="H202" s="42">
        <v>0</v>
      </c>
      <c r="I202" s="42">
        <v>25</v>
      </c>
      <c r="J202" s="42">
        <v>287</v>
      </c>
      <c r="K202" s="42">
        <v>304</v>
      </c>
      <c r="L202" s="42">
        <v>709</v>
      </c>
      <c r="M202" s="42">
        <v>710</v>
      </c>
      <c r="N202" s="42">
        <v>115</v>
      </c>
      <c r="O202" s="42">
        <v>3300</v>
      </c>
      <c r="P202" s="43">
        <f t="shared" si="30"/>
        <v>3916</v>
      </c>
      <c r="Q202" s="43">
        <f t="shared" si="31"/>
        <v>6084</v>
      </c>
      <c r="R202" s="11">
        <v>709</v>
      </c>
      <c r="S202" s="11">
        <v>710</v>
      </c>
    </row>
    <row r="203" spans="2:19" s="30" customFormat="1" x14ac:dyDescent="0.2">
      <c r="B203" s="7" t="s">
        <v>520</v>
      </c>
      <c r="C203" s="2" t="s">
        <v>127</v>
      </c>
      <c r="D203" s="2" t="s">
        <v>128</v>
      </c>
      <c r="E203" s="2" t="s">
        <v>18</v>
      </c>
      <c r="F203" s="2" t="s">
        <v>19</v>
      </c>
      <c r="G203" s="42">
        <v>10000</v>
      </c>
      <c r="H203" s="42">
        <v>0</v>
      </c>
      <c r="I203" s="42">
        <v>25</v>
      </c>
      <c r="J203" s="42">
        <v>287</v>
      </c>
      <c r="K203" s="42">
        <v>304</v>
      </c>
      <c r="L203" s="42">
        <v>709</v>
      </c>
      <c r="M203" s="42">
        <v>710</v>
      </c>
      <c r="N203" s="42">
        <v>115</v>
      </c>
      <c r="O203" s="42">
        <v>100</v>
      </c>
      <c r="P203" s="43">
        <f t="shared" si="30"/>
        <v>716</v>
      </c>
      <c r="Q203" s="43">
        <f t="shared" si="31"/>
        <v>9284</v>
      </c>
      <c r="R203" s="11">
        <v>709</v>
      </c>
      <c r="S203" s="11">
        <v>710</v>
      </c>
    </row>
    <row r="204" spans="2:19" s="30" customFormat="1" x14ac:dyDescent="0.2">
      <c r="B204" s="7" t="s">
        <v>509</v>
      </c>
      <c r="C204" s="2" t="s">
        <v>130</v>
      </c>
      <c r="D204" s="2" t="s">
        <v>131</v>
      </c>
      <c r="E204" s="2" t="s">
        <v>18</v>
      </c>
      <c r="F204" s="2" t="s">
        <v>22</v>
      </c>
      <c r="G204" s="42">
        <v>10000</v>
      </c>
      <c r="H204" s="42">
        <v>0</v>
      </c>
      <c r="I204" s="42">
        <v>25</v>
      </c>
      <c r="J204" s="42">
        <v>287</v>
      </c>
      <c r="K204" s="42">
        <v>304</v>
      </c>
      <c r="L204" s="42">
        <v>709</v>
      </c>
      <c r="M204" s="42">
        <v>710</v>
      </c>
      <c r="N204" s="42">
        <v>115</v>
      </c>
      <c r="O204" s="42">
        <v>100</v>
      </c>
      <c r="P204" s="43">
        <f t="shared" si="30"/>
        <v>716</v>
      </c>
      <c r="Q204" s="43">
        <f t="shared" si="31"/>
        <v>9284</v>
      </c>
      <c r="R204" s="11">
        <v>709</v>
      </c>
      <c r="S204" s="11">
        <v>710</v>
      </c>
    </row>
    <row r="205" spans="2:19" s="30" customFormat="1" x14ac:dyDescent="0.2">
      <c r="B205" s="2" t="s">
        <v>475</v>
      </c>
      <c r="C205" s="2" t="s">
        <v>212</v>
      </c>
      <c r="D205" s="2" t="s">
        <v>213</v>
      </c>
      <c r="E205" s="2" t="s">
        <v>18</v>
      </c>
      <c r="F205" s="2" t="s">
        <v>22</v>
      </c>
      <c r="G205" s="42">
        <v>10000</v>
      </c>
      <c r="H205" s="42">
        <v>0</v>
      </c>
      <c r="I205" s="42">
        <v>25</v>
      </c>
      <c r="J205" s="42">
        <v>287</v>
      </c>
      <c r="K205" s="42">
        <v>304</v>
      </c>
      <c r="L205" s="42">
        <v>709</v>
      </c>
      <c r="M205" s="42">
        <v>710</v>
      </c>
      <c r="N205" s="42">
        <v>115</v>
      </c>
      <c r="O205" s="42">
        <v>100</v>
      </c>
      <c r="P205" s="43">
        <f t="shared" si="30"/>
        <v>716</v>
      </c>
      <c r="Q205" s="43">
        <f t="shared" si="31"/>
        <v>9284</v>
      </c>
      <c r="R205" s="11">
        <v>709</v>
      </c>
      <c r="S205" s="11">
        <v>710</v>
      </c>
    </row>
    <row r="206" spans="2:19" s="30" customFormat="1" x14ac:dyDescent="0.2">
      <c r="B206" s="2" t="s">
        <v>521</v>
      </c>
      <c r="C206" s="2" t="s">
        <v>259</v>
      </c>
      <c r="D206" s="2" t="s">
        <v>267</v>
      </c>
      <c r="E206" s="2" t="s">
        <v>18</v>
      </c>
      <c r="F206" s="2" t="s">
        <v>260</v>
      </c>
      <c r="G206" s="42">
        <v>10000</v>
      </c>
      <c r="H206" s="42">
        <v>0</v>
      </c>
      <c r="I206" s="42">
        <v>25</v>
      </c>
      <c r="J206" s="42">
        <v>287</v>
      </c>
      <c r="K206" s="42">
        <v>304</v>
      </c>
      <c r="L206" s="42">
        <v>709</v>
      </c>
      <c r="M206" s="42">
        <v>710</v>
      </c>
      <c r="N206" s="42">
        <v>115</v>
      </c>
      <c r="O206" s="42">
        <v>0</v>
      </c>
      <c r="P206" s="43">
        <f t="shared" si="30"/>
        <v>616</v>
      </c>
      <c r="Q206" s="43">
        <f t="shared" si="31"/>
        <v>9384</v>
      </c>
      <c r="R206" s="11">
        <v>709</v>
      </c>
      <c r="S206" s="11">
        <v>710</v>
      </c>
    </row>
    <row r="207" spans="2:19" s="30" customFormat="1" x14ac:dyDescent="0.2">
      <c r="B207" s="2" t="s">
        <v>507</v>
      </c>
      <c r="C207" s="2" t="s">
        <v>232</v>
      </c>
      <c r="D207" s="2" t="s">
        <v>233</v>
      </c>
      <c r="E207" s="2" t="s">
        <v>18</v>
      </c>
      <c r="F207" s="2" t="s">
        <v>19</v>
      </c>
      <c r="G207" s="42">
        <v>10000</v>
      </c>
      <c r="H207" s="42">
        <v>0</v>
      </c>
      <c r="I207" s="42">
        <v>25</v>
      </c>
      <c r="J207" s="42">
        <v>287</v>
      </c>
      <c r="K207" s="42">
        <v>304</v>
      </c>
      <c r="L207" s="42">
        <v>709</v>
      </c>
      <c r="M207" s="42">
        <v>710</v>
      </c>
      <c r="N207" s="42">
        <v>115</v>
      </c>
      <c r="O207" s="42">
        <v>100</v>
      </c>
      <c r="P207" s="43">
        <f t="shared" si="30"/>
        <v>716</v>
      </c>
      <c r="Q207" s="43">
        <f t="shared" si="31"/>
        <v>9284</v>
      </c>
      <c r="R207" s="11">
        <v>709</v>
      </c>
      <c r="S207" s="11">
        <v>710</v>
      </c>
    </row>
    <row r="208" spans="2:19" s="30" customFormat="1" x14ac:dyDescent="0.2">
      <c r="B208" s="7" t="s">
        <v>465</v>
      </c>
      <c r="C208" s="2" t="s">
        <v>129</v>
      </c>
      <c r="D208" s="2" t="s">
        <v>114</v>
      </c>
      <c r="E208" s="2" t="s">
        <v>18</v>
      </c>
      <c r="F208" s="2" t="s">
        <v>19</v>
      </c>
      <c r="G208" s="42">
        <v>10000</v>
      </c>
      <c r="H208" s="42">
        <v>0</v>
      </c>
      <c r="I208" s="42">
        <v>25</v>
      </c>
      <c r="J208" s="42">
        <v>287</v>
      </c>
      <c r="K208" s="42">
        <v>304</v>
      </c>
      <c r="L208" s="42">
        <v>709</v>
      </c>
      <c r="M208" s="42">
        <v>710</v>
      </c>
      <c r="N208" s="42">
        <v>115</v>
      </c>
      <c r="O208" s="42">
        <v>100</v>
      </c>
      <c r="P208" s="43">
        <f t="shared" si="30"/>
        <v>716</v>
      </c>
      <c r="Q208" s="43">
        <f t="shared" si="31"/>
        <v>9284</v>
      </c>
      <c r="R208" s="11">
        <v>709</v>
      </c>
      <c r="S208" s="11">
        <v>710</v>
      </c>
    </row>
    <row r="209" spans="2:19" s="30" customFormat="1" x14ac:dyDescent="0.2">
      <c r="B209" s="7" t="s">
        <v>522</v>
      </c>
      <c r="C209" s="2" t="s">
        <v>251</v>
      </c>
      <c r="D209" s="2" t="s">
        <v>252</v>
      </c>
      <c r="E209" s="2" t="s">
        <v>18</v>
      </c>
      <c r="F209" s="2" t="s">
        <v>22</v>
      </c>
      <c r="G209" s="42">
        <v>10000</v>
      </c>
      <c r="H209" s="42">
        <v>0</v>
      </c>
      <c r="I209" s="42">
        <v>25</v>
      </c>
      <c r="J209" s="42">
        <v>287</v>
      </c>
      <c r="K209" s="42">
        <v>304</v>
      </c>
      <c r="L209" s="42">
        <v>709</v>
      </c>
      <c r="M209" s="42">
        <v>710</v>
      </c>
      <c r="N209" s="42">
        <v>115</v>
      </c>
      <c r="O209" s="42">
        <v>100</v>
      </c>
      <c r="P209" s="43">
        <f t="shared" si="30"/>
        <v>716</v>
      </c>
      <c r="Q209" s="43">
        <f t="shared" si="31"/>
        <v>9284</v>
      </c>
      <c r="R209" s="11">
        <v>709</v>
      </c>
      <c r="S209" s="11">
        <v>710</v>
      </c>
    </row>
    <row r="210" spans="2:19" s="30" customFormat="1" x14ac:dyDescent="0.2">
      <c r="B210" s="32" t="s">
        <v>551</v>
      </c>
      <c r="C210" s="2" t="s">
        <v>299</v>
      </c>
      <c r="D210" s="5" t="s">
        <v>295</v>
      </c>
      <c r="E210" s="2" t="s">
        <v>18</v>
      </c>
      <c r="F210" s="2" t="s">
        <v>19</v>
      </c>
      <c r="G210" s="43">
        <v>10000</v>
      </c>
      <c r="H210" s="43">
        <v>0</v>
      </c>
      <c r="I210" s="43">
        <v>25</v>
      </c>
      <c r="J210" s="43">
        <v>287</v>
      </c>
      <c r="K210" s="43">
        <v>304</v>
      </c>
      <c r="L210" s="43">
        <v>709</v>
      </c>
      <c r="M210" s="43">
        <v>710</v>
      </c>
      <c r="N210" s="43">
        <v>115</v>
      </c>
      <c r="O210" s="43">
        <v>0</v>
      </c>
      <c r="P210" s="43">
        <f t="shared" si="30"/>
        <v>616</v>
      </c>
      <c r="Q210" s="43">
        <f t="shared" si="31"/>
        <v>9384</v>
      </c>
      <c r="R210" s="10">
        <v>709</v>
      </c>
      <c r="S210" s="10">
        <v>710</v>
      </c>
    </row>
    <row r="211" spans="2:19" s="30" customFormat="1" x14ac:dyDescent="0.2">
      <c r="B211" s="7" t="s">
        <v>104</v>
      </c>
      <c r="C211" s="2" t="s">
        <v>105</v>
      </c>
      <c r="D211" s="2" t="s">
        <v>106</v>
      </c>
      <c r="E211" s="2" t="s">
        <v>18</v>
      </c>
      <c r="F211" s="2" t="s">
        <v>19</v>
      </c>
      <c r="G211" s="42">
        <v>10000</v>
      </c>
      <c r="H211" s="42">
        <v>0</v>
      </c>
      <c r="I211" s="42">
        <v>25</v>
      </c>
      <c r="J211" s="42">
        <v>287</v>
      </c>
      <c r="K211" s="42">
        <v>304</v>
      </c>
      <c r="L211" s="42">
        <v>709</v>
      </c>
      <c r="M211" s="42">
        <v>710</v>
      </c>
      <c r="N211" s="42">
        <v>115</v>
      </c>
      <c r="O211" s="42">
        <v>100</v>
      </c>
      <c r="P211" s="43">
        <f t="shared" si="30"/>
        <v>716</v>
      </c>
      <c r="Q211" s="43">
        <f t="shared" si="31"/>
        <v>9284</v>
      </c>
      <c r="R211" s="11">
        <v>709</v>
      </c>
      <c r="S211" s="11">
        <v>710</v>
      </c>
    </row>
    <row r="212" spans="2:19" s="30" customFormat="1" x14ac:dyDescent="0.2">
      <c r="B212" s="2" t="s">
        <v>187</v>
      </c>
      <c r="C212" s="2" t="s">
        <v>188</v>
      </c>
      <c r="D212" s="2" t="s">
        <v>189</v>
      </c>
      <c r="E212" s="2" t="s">
        <v>18</v>
      </c>
      <c r="F212" s="2" t="s">
        <v>19</v>
      </c>
      <c r="G212" s="42">
        <v>10000</v>
      </c>
      <c r="H212" s="42">
        <v>0</v>
      </c>
      <c r="I212" s="42">
        <v>25</v>
      </c>
      <c r="J212" s="42">
        <v>287</v>
      </c>
      <c r="K212" s="42">
        <v>304</v>
      </c>
      <c r="L212" s="42">
        <v>709</v>
      </c>
      <c r="M212" s="42">
        <v>710</v>
      </c>
      <c r="N212" s="42">
        <v>115</v>
      </c>
      <c r="O212" s="42">
        <v>100</v>
      </c>
      <c r="P212" s="43">
        <f t="shared" si="30"/>
        <v>716</v>
      </c>
      <c r="Q212" s="43">
        <f t="shared" si="31"/>
        <v>9284</v>
      </c>
      <c r="R212" s="11">
        <v>709</v>
      </c>
      <c r="S212" s="11">
        <v>710</v>
      </c>
    </row>
    <row r="213" spans="2:19" s="30" customFormat="1" x14ac:dyDescent="0.2">
      <c r="B213" s="4"/>
      <c r="C213" s="4"/>
      <c r="D213" s="4"/>
      <c r="E213" s="4"/>
      <c r="F213" s="4"/>
      <c r="G213" s="44"/>
      <c r="H213" s="45"/>
      <c r="I213" s="45"/>
      <c r="J213" s="45"/>
      <c r="K213" s="45"/>
      <c r="L213" s="45"/>
      <c r="M213" s="45"/>
      <c r="N213" s="45"/>
      <c r="O213" s="45"/>
      <c r="P213" s="43"/>
      <c r="Q213" s="43"/>
      <c r="R213" s="13"/>
      <c r="S213" s="13"/>
    </row>
    <row r="214" spans="2:19" s="30" customFormat="1" x14ac:dyDescent="0.2">
      <c r="B214" s="7" t="s">
        <v>100</v>
      </c>
      <c r="C214" s="2" t="s">
        <v>45</v>
      </c>
      <c r="D214" s="2" t="s">
        <v>34</v>
      </c>
      <c r="E214" s="2" t="s">
        <v>18</v>
      </c>
      <c r="F214" s="2" t="s">
        <v>19</v>
      </c>
      <c r="G214" s="42">
        <v>27578.26</v>
      </c>
      <c r="H214" s="42">
        <v>0</v>
      </c>
      <c r="I214" s="42">
        <v>25</v>
      </c>
      <c r="J214" s="42">
        <v>791.5</v>
      </c>
      <c r="K214" s="42">
        <v>838.38</v>
      </c>
      <c r="L214" s="42">
        <v>1955.3</v>
      </c>
      <c r="M214" s="42">
        <v>1958.06</v>
      </c>
      <c r="N214" s="42">
        <v>317.14999999999998</v>
      </c>
      <c r="O214" s="42">
        <v>7172.14</v>
      </c>
      <c r="P214" s="43">
        <f t="shared" ref="P214:P232" si="32">H214+I214+J214+K214+O214</f>
        <v>8827.02</v>
      </c>
      <c r="Q214" s="43">
        <f t="shared" ref="Q214:Q232" si="33">G214-P214</f>
        <v>18751.239999999998</v>
      </c>
      <c r="R214" s="11">
        <v>1955.3</v>
      </c>
      <c r="S214" s="11">
        <v>1958.06</v>
      </c>
    </row>
    <row r="215" spans="2:19" s="30" customFormat="1" x14ac:dyDescent="0.2">
      <c r="B215" s="7" t="s">
        <v>63</v>
      </c>
      <c r="C215" s="2" t="s">
        <v>45</v>
      </c>
      <c r="D215" s="2" t="s">
        <v>58</v>
      </c>
      <c r="E215" s="2" t="s">
        <v>18</v>
      </c>
      <c r="F215" s="2" t="s">
        <v>19</v>
      </c>
      <c r="G215" s="42">
        <v>18700</v>
      </c>
      <c r="H215" s="42">
        <v>0</v>
      </c>
      <c r="I215" s="42">
        <v>25</v>
      </c>
      <c r="J215" s="42">
        <v>536.69000000000005</v>
      </c>
      <c r="K215" s="42">
        <v>568.48</v>
      </c>
      <c r="L215" s="42">
        <v>1325.83</v>
      </c>
      <c r="M215" s="42">
        <v>1327.7</v>
      </c>
      <c r="N215" s="42">
        <v>215.05</v>
      </c>
      <c r="O215" s="42">
        <v>100</v>
      </c>
      <c r="P215" s="43">
        <f t="shared" si="32"/>
        <v>1230.17</v>
      </c>
      <c r="Q215" s="43">
        <f t="shared" si="33"/>
        <v>17469.830000000002</v>
      </c>
      <c r="R215" s="11">
        <v>1325.83</v>
      </c>
      <c r="S215" s="11">
        <v>1327.7</v>
      </c>
    </row>
    <row r="216" spans="2:19" s="30" customFormat="1" x14ac:dyDescent="0.2">
      <c r="B216" s="2" t="s">
        <v>200</v>
      </c>
      <c r="C216" s="2" t="s">
        <v>45</v>
      </c>
      <c r="D216" s="2" t="s">
        <v>201</v>
      </c>
      <c r="E216" s="2" t="s">
        <v>18</v>
      </c>
      <c r="F216" s="2" t="s">
        <v>19</v>
      </c>
      <c r="G216" s="42">
        <v>30000</v>
      </c>
      <c r="H216" s="42">
        <v>0</v>
      </c>
      <c r="I216" s="42">
        <v>25</v>
      </c>
      <c r="J216" s="42">
        <v>861</v>
      </c>
      <c r="K216" s="42">
        <v>912</v>
      </c>
      <c r="L216" s="42">
        <v>2127</v>
      </c>
      <c r="M216" s="42">
        <v>2130</v>
      </c>
      <c r="N216" s="42">
        <v>345</v>
      </c>
      <c r="O216" s="42">
        <v>0</v>
      </c>
      <c r="P216" s="43">
        <f t="shared" si="32"/>
        <v>1798</v>
      </c>
      <c r="Q216" s="43">
        <f t="shared" si="33"/>
        <v>28202</v>
      </c>
      <c r="R216" s="11">
        <v>2127</v>
      </c>
      <c r="S216" s="11">
        <v>2130</v>
      </c>
    </row>
    <row r="217" spans="2:19" s="30" customFormat="1" x14ac:dyDescent="0.2">
      <c r="B217" s="4"/>
      <c r="C217" s="4"/>
      <c r="D217" s="4"/>
      <c r="E217" s="4"/>
      <c r="F217" s="4"/>
      <c r="G217" s="44"/>
      <c r="H217" s="45"/>
      <c r="I217" s="45"/>
      <c r="J217" s="45"/>
      <c r="K217" s="45"/>
      <c r="L217" s="45"/>
      <c r="M217" s="45"/>
      <c r="N217" s="45"/>
      <c r="O217" s="45"/>
      <c r="P217" s="43"/>
      <c r="Q217" s="43"/>
      <c r="R217" s="13"/>
      <c r="S217" s="13"/>
    </row>
    <row r="218" spans="2:19" s="30" customFormat="1" x14ac:dyDescent="0.2">
      <c r="B218" s="2" t="s">
        <v>206</v>
      </c>
      <c r="C218" s="2" t="s">
        <v>207</v>
      </c>
      <c r="D218" s="2" t="s">
        <v>530</v>
      </c>
      <c r="E218" s="2" t="s">
        <v>18</v>
      </c>
      <c r="F218" s="2" t="s">
        <v>22</v>
      </c>
      <c r="G218" s="42">
        <v>70000</v>
      </c>
      <c r="H218" s="42">
        <v>5368.45</v>
      </c>
      <c r="I218" s="42">
        <v>25</v>
      </c>
      <c r="J218" s="42">
        <v>2009</v>
      </c>
      <c r="K218" s="42">
        <v>2128</v>
      </c>
      <c r="L218" s="42">
        <v>4963</v>
      </c>
      <c r="M218" s="42">
        <v>4970</v>
      </c>
      <c r="N218" s="42">
        <v>805</v>
      </c>
      <c r="O218" s="42">
        <v>100</v>
      </c>
      <c r="P218" s="43">
        <v>9630.4500000000007</v>
      </c>
      <c r="Q218" s="43">
        <f t="shared" si="33"/>
        <v>60369.55</v>
      </c>
      <c r="R218" s="11">
        <v>4963</v>
      </c>
      <c r="S218" s="11">
        <v>4970</v>
      </c>
    </row>
    <row r="219" spans="2:19" s="30" customFormat="1" x14ac:dyDescent="0.2">
      <c r="B219" s="2" t="s">
        <v>264</v>
      </c>
      <c r="C219" s="2" t="s">
        <v>207</v>
      </c>
      <c r="D219" s="2" t="s">
        <v>58</v>
      </c>
      <c r="E219" s="2" t="s">
        <v>18</v>
      </c>
      <c r="F219" s="2" t="s">
        <v>19</v>
      </c>
      <c r="G219" s="42">
        <v>20000</v>
      </c>
      <c r="H219" s="42">
        <v>0</v>
      </c>
      <c r="I219" s="42">
        <v>25</v>
      </c>
      <c r="J219" s="42">
        <v>574</v>
      </c>
      <c r="K219" s="42">
        <v>608</v>
      </c>
      <c r="L219" s="42">
        <v>1418</v>
      </c>
      <c r="M219" s="42">
        <v>1420</v>
      </c>
      <c r="N219" s="42">
        <v>230</v>
      </c>
      <c r="O219" s="42">
        <v>5000</v>
      </c>
      <c r="P219" s="43">
        <f t="shared" si="32"/>
        <v>6207</v>
      </c>
      <c r="Q219" s="43">
        <f t="shared" si="33"/>
        <v>13793</v>
      </c>
      <c r="R219" s="11">
        <v>1418</v>
      </c>
      <c r="S219" s="11">
        <v>1420</v>
      </c>
    </row>
    <row r="220" spans="2:19" s="30" customFormat="1" x14ac:dyDescent="0.2">
      <c r="B220" s="4"/>
      <c r="C220" s="4"/>
      <c r="D220" s="4"/>
      <c r="E220" s="4"/>
      <c r="F220" s="4"/>
      <c r="G220" s="44"/>
      <c r="H220" s="45"/>
      <c r="I220" s="45"/>
      <c r="J220" s="45"/>
      <c r="K220" s="45"/>
      <c r="L220" s="45"/>
      <c r="M220" s="45"/>
      <c r="N220" s="45"/>
      <c r="O220" s="45"/>
      <c r="P220" s="43"/>
      <c r="Q220" s="43"/>
      <c r="R220" s="13"/>
      <c r="S220" s="13"/>
    </row>
    <row r="221" spans="2:19" s="30" customFormat="1" x14ac:dyDescent="0.2">
      <c r="B221" s="7" t="s">
        <v>466</v>
      </c>
      <c r="C221" s="2" t="s">
        <v>41</v>
      </c>
      <c r="D221" s="2" t="s">
        <v>42</v>
      </c>
      <c r="E221" s="2" t="s">
        <v>18</v>
      </c>
      <c r="F221" s="2" t="s">
        <v>19</v>
      </c>
      <c r="G221" s="42">
        <v>45000</v>
      </c>
      <c r="H221" s="42">
        <v>911.71</v>
      </c>
      <c r="I221" s="42">
        <v>25</v>
      </c>
      <c r="J221" s="42">
        <v>1291.5</v>
      </c>
      <c r="K221" s="42">
        <v>1368</v>
      </c>
      <c r="L221" s="42">
        <v>3190.5</v>
      </c>
      <c r="M221" s="42">
        <v>3195</v>
      </c>
      <c r="N221" s="42">
        <v>517.5</v>
      </c>
      <c r="O221" s="42">
        <v>19892.54</v>
      </c>
      <c r="P221" s="43">
        <f t="shared" si="32"/>
        <v>23488.75</v>
      </c>
      <c r="Q221" s="43">
        <f t="shared" si="33"/>
        <v>21511.25</v>
      </c>
      <c r="R221" s="11">
        <v>3190.5</v>
      </c>
      <c r="S221" s="11">
        <v>3195</v>
      </c>
    </row>
    <row r="222" spans="2:19" s="30" customFormat="1" x14ac:dyDescent="0.2">
      <c r="B222" s="7" t="s">
        <v>437</v>
      </c>
      <c r="C222" s="2" t="s">
        <v>41</v>
      </c>
      <c r="D222" s="2" t="s">
        <v>535</v>
      </c>
      <c r="E222" s="2" t="s">
        <v>18</v>
      </c>
      <c r="F222" s="2" t="s">
        <v>19</v>
      </c>
      <c r="G222" s="42">
        <v>28000</v>
      </c>
      <c r="H222" s="42">
        <v>0</v>
      </c>
      <c r="I222" s="42">
        <v>25</v>
      </c>
      <c r="J222" s="42">
        <v>803.6</v>
      </c>
      <c r="K222" s="42">
        <v>851.2</v>
      </c>
      <c r="L222" s="42">
        <v>1985.2</v>
      </c>
      <c r="M222" s="42">
        <v>1988</v>
      </c>
      <c r="N222" s="42">
        <v>322</v>
      </c>
      <c r="O222" s="42">
        <v>12772.2</v>
      </c>
      <c r="P222" s="43">
        <f t="shared" si="32"/>
        <v>14452</v>
      </c>
      <c r="Q222" s="43">
        <f t="shared" si="33"/>
        <v>13548</v>
      </c>
      <c r="R222" s="11">
        <v>1871.76</v>
      </c>
      <c r="S222" s="11">
        <v>1874.4</v>
      </c>
    </row>
    <row r="223" spans="2:19" s="30" customFormat="1" x14ac:dyDescent="0.2">
      <c r="B223" s="2" t="s">
        <v>460</v>
      </c>
      <c r="C223" s="2" t="s">
        <v>41</v>
      </c>
      <c r="D223" s="2" t="s">
        <v>65</v>
      </c>
      <c r="E223" s="2" t="s">
        <v>18</v>
      </c>
      <c r="F223" s="2" t="s">
        <v>19</v>
      </c>
      <c r="G223" s="42">
        <v>17000</v>
      </c>
      <c r="H223" s="42">
        <v>0</v>
      </c>
      <c r="I223" s="42">
        <v>25</v>
      </c>
      <c r="J223" s="42">
        <v>487.9</v>
      </c>
      <c r="K223" s="42">
        <v>516.79999999999995</v>
      </c>
      <c r="L223" s="42">
        <v>1205.3</v>
      </c>
      <c r="M223" s="42">
        <v>1207</v>
      </c>
      <c r="N223" s="42">
        <v>195.5</v>
      </c>
      <c r="O223" s="42">
        <v>2100</v>
      </c>
      <c r="P223" s="43">
        <f t="shared" si="32"/>
        <v>3129.7</v>
      </c>
      <c r="Q223" s="43">
        <f t="shared" si="33"/>
        <v>13870.3</v>
      </c>
      <c r="R223" s="11">
        <v>1205.3</v>
      </c>
      <c r="S223" s="11">
        <v>1207</v>
      </c>
    </row>
    <row r="224" spans="2:19" s="30" customFormat="1" x14ac:dyDescent="0.2">
      <c r="B224" s="2" t="s">
        <v>359</v>
      </c>
      <c r="C224" s="2" t="s">
        <v>41</v>
      </c>
      <c r="D224" s="2" t="s">
        <v>58</v>
      </c>
      <c r="E224" s="2" t="s">
        <v>18</v>
      </c>
      <c r="F224" s="2" t="s">
        <v>19</v>
      </c>
      <c r="G224" s="42">
        <v>22000</v>
      </c>
      <c r="H224" s="42">
        <v>0</v>
      </c>
      <c r="I224" s="42">
        <v>25</v>
      </c>
      <c r="J224" s="42">
        <v>631.4</v>
      </c>
      <c r="K224" s="42">
        <v>668.8</v>
      </c>
      <c r="L224" s="42">
        <v>1559.8</v>
      </c>
      <c r="M224" s="42">
        <v>1562</v>
      </c>
      <c r="N224" s="42">
        <v>253</v>
      </c>
      <c r="O224" s="43">
        <v>7507.43</v>
      </c>
      <c r="P224" s="43">
        <f>H224+I224+J224+K224+O224</f>
        <v>8832.630000000001</v>
      </c>
      <c r="Q224" s="43">
        <f>G224-P224</f>
        <v>13167.369999999999</v>
      </c>
      <c r="R224" s="11">
        <v>1276.2</v>
      </c>
      <c r="S224" s="11">
        <v>1278</v>
      </c>
    </row>
    <row r="225" spans="2:19" s="30" customFormat="1" x14ac:dyDescent="0.2">
      <c r="B225" s="7" t="s">
        <v>438</v>
      </c>
      <c r="C225" s="2" t="s">
        <v>41</v>
      </c>
      <c r="D225" s="2" t="s">
        <v>535</v>
      </c>
      <c r="E225" s="2" t="s">
        <v>18</v>
      </c>
      <c r="F225" s="2" t="s">
        <v>19</v>
      </c>
      <c r="G225" s="42">
        <v>31000</v>
      </c>
      <c r="H225" s="42">
        <v>0</v>
      </c>
      <c r="I225" s="42">
        <v>25</v>
      </c>
      <c r="J225" s="42">
        <v>889.7</v>
      </c>
      <c r="K225" s="42">
        <v>942.4</v>
      </c>
      <c r="L225" s="42">
        <v>2197.9</v>
      </c>
      <c r="M225" s="42">
        <v>2201</v>
      </c>
      <c r="N225" s="42">
        <v>356.5</v>
      </c>
      <c r="O225" s="42">
        <v>14703.32</v>
      </c>
      <c r="P225" s="43">
        <f t="shared" si="32"/>
        <v>16560.419999999998</v>
      </c>
      <c r="Q225" s="43">
        <f t="shared" si="33"/>
        <v>14439.580000000002</v>
      </c>
      <c r="R225" s="11">
        <v>2084.46</v>
      </c>
      <c r="S225" s="11">
        <v>2087.4</v>
      </c>
    </row>
    <row r="226" spans="2:19" s="30" customFormat="1" x14ac:dyDescent="0.2">
      <c r="B226" s="4"/>
      <c r="C226" s="4"/>
      <c r="D226" s="4"/>
      <c r="E226" s="4"/>
      <c r="F226" s="4"/>
      <c r="G226" s="44"/>
      <c r="H226" s="45"/>
      <c r="I226" s="45"/>
      <c r="J226" s="45"/>
      <c r="K226" s="45"/>
      <c r="L226" s="45"/>
      <c r="M226" s="45"/>
      <c r="N226" s="45"/>
      <c r="O226" s="45"/>
      <c r="P226" s="43"/>
      <c r="Q226" s="43"/>
      <c r="R226" s="13"/>
      <c r="S226" s="13"/>
    </row>
    <row r="227" spans="2:19" s="30" customFormat="1" x14ac:dyDescent="0.2">
      <c r="B227" s="7" t="s">
        <v>136</v>
      </c>
      <c r="C227" s="2" t="s">
        <v>44</v>
      </c>
      <c r="D227" s="2" t="s">
        <v>535</v>
      </c>
      <c r="E227" s="2" t="s">
        <v>18</v>
      </c>
      <c r="F227" s="2" t="s">
        <v>22</v>
      </c>
      <c r="G227" s="42">
        <v>50000</v>
      </c>
      <c r="H227" s="42">
        <v>1854</v>
      </c>
      <c r="I227" s="42">
        <v>25</v>
      </c>
      <c r="J227" s="42">
        <v>1435</v>
      </c>
      <c r="K227" s="42">
        <v>1520</v>
      </c>
      <c r="L227" s="42">
        <v>3545</v>
      </c>
      <c r="M227" s="42">
        <v>3550</v>
      </c>
      <c r="N227" s="42">
        <v>575</v>
      </c>
      <c r="O227" s="42">
        <v>100</v>
      </c>
      <c r="P227" s="43">
        <f t="shared" si="32"/>
        <v>4934</v>
      </c>
      <c r="Q227" s="43">
        <f t="shared" si="33"/>
        <v>45066</v>
      </c>
      <c r="R227" s="11">
        <v>3545</v>
      </c>
      <c r="S227" s="11">
        <v>3550</v>
      </c>
    </row>
    <row r="228" spans="2:19" s="30" customFormat="1" x14ac:dyDescent="0.2">
      <c r="B228" s="7" t="s">
        <v>43</v>
      </c>
      <c r="C228" s="2" t="s">
        <v>44</v>
      </c>
      <c r="D228" s="2" t="s">
        <v>535</v>
      </c>
      <c r="E228" s="2" t="s">
        <v>18</v>
      </c>
      <c r="F228" s="2" t="s">
        <v>22</v>
      </c>
      <c r="G228" s="42">
        <v>31000</v>
      </c>
      <c r="H228" s="42">
        <v>0</v>
      </c>
      <c r="I228" s="42">
        <v>25</v>
      </c>
      <c r="J228" s="42">
        <v>889.7</v>
      </c>
      <c r="K228" s="42">
        <v>942.4</v>
      </c>
      <c r="L228" s="42">
        <v>2197.9</v>
      </c>
      <c r="M228" s="42">
        <v>2201</v>
      </c>
      <c r="N228" s="42">
        <v>356.5</v>
      </c>
      <c r="O228" s="42">
        <v>1100</v>
      </c>
      <c r="P228" s="43">
        <f t="shared" si="32"/>
        <v>2957.1</v>
      </c>
      <c r="Q228" s="43">
        <f t="shared" si="33"/>
        <v>28042.9</v>
      </c>
      <c r="R228" s="11">
        <v>2197.9</v>
      </c>
      <c r="S228" s="11">
        <v>2201</v>
      </c>
    </row>
    <row r="229" spans="2:19" s="30" customFormat="1" x14ac:dyDescent="0.2">
      <c r="B229" s="2" t="s">
        <v>488</v>
      </c>
      <c r="C229" s="2" t="s">
        <v>44</v>
      </c>
      <c r="D229" s="2" t="s">
        <v>53</v>
      </c>
      <c r="E229" s="2" t="s">
        <v>18</v>
      </c>
      <c r="F229" s="2" t="s">
        <v>22</v>
      </c>
      <c r="G229" s="42">
        <v>15000</v>
      </c>
      <c r="H229" s="42">
        <v>0</v>
      </c>
      <c r="I229" s="42">
        <v>25</v>
      </c>
      <c r="J229" s="42">
        <v>430.5</v>
      </c>
      <c r="K229" s="42">
        <v>456</v>
      </c>
      <c r="L229" s="42">
        <v>1063.5</v>
      </c>
      <c r="M229" s="42">
        <v>1065</v>
      </c>
      <c r="N229" s="42">
        <v>172.5</v>
      </c>
      <c r="O229" s="42">
        <v>0</v>
      </c>
      <c r="P229" s="43">
        <f>H229+I229+J229+K229+O229</f>
        <v>911.5</v>
      </c>
      <c r="Q229" s="43">
        <f>G229-P229</f>
        <v>14088.5</v>
      </c>
      <c r="R229" s="11">
        <v>1063.5</v>
      </c>
      <c r="S229" s="11">
        <v>1065</v>
      </c>
    </row>
    <row r="230" spans="2:19" s="30" customFormat="1" x14ac:dyDescent="0.2">
      <c r="B230" s="2" t="s">
        <v>32</v>
      </c>
      <c r="C230" s="2" t="s">
        <v>44</v>
      </c>
      <c r="D230" s="2" t="s">
        <v>34</v>
      </c>
      <c r="E230" s="2" t="s">
        <v>18</v>
      </c>
      <c r="F230" s="2" t="s">
        <v>19</v>
      </c>
      <c r="G230" s="42">
        <v>19800</v>
      </c>
      <c r="H230" s="42">
        <v>0</v>
      </c>
      <c r="I230" s="42">
        <v>25</v>
      </c>
      <c r="J230" s="42">
        <v>568.26</v>
      </c>
      <c r="K230" s="42">
        <v>601.91999999999996</v>
      </c>
      <c r="L230" s="42">
        <v>1403.82</v>
      </c>
      <c r="M230" s="42">
        <v>1405.8</v>
      </c>
      <c r="N230" s="42">
        <v>227.7</v>
      </c>
      <c r="O230" s="42">
        <v>10510.16</v>
      </c>
      <c r="P230" s="43">
        <f>H230+I230+J230+K230+O230</f>
        <v>11705.34</v>
      </c>
      <c r="Q230" s="43">
        <f t="shared" si="33"/>
        <v>8094.66</v>
      </c>
      <c r="R230" s="11">
        <v>1403.82</v>
      </c>
      <c r="S230" s="11">
        <v>1405.82</v>
      </c>
    </row>
    <row r="231" spans="2:19" s="30" customFormat="1" x14ac:dyDescent="0.2">
      <c r="B231" s="7" t="s">
        <v>476</v>
      </c>
      <c r="C231" s="2" t="s">
        <v>44</v>
      </c>
      <c r="D231" s="2" t="s">
        <v>536</v>
      </c>
      <c r="E231" s="2" t="s">
        <v>18</v>
      </c>
      <c r="F231" s="2" t="s">
        <v>22</v>
      </c>
      <c r="G231" s="42">
        <v>30000</v>
      </c>
      <c r="H231" s="42">
        <v>0</v>
      </c>
      <c r="I231" s="42">
        <v>25</v>
      </c>
      <c r="J231" s="42">
        <v>861</v>
      </c>
      <c r="K231" s="42">
        <v>912</v>
      </c>
      <c r="L231" s="42">
        <v>2127</v>
      </c>
      <c r="M231" s="42">
        <v>2130</v>
      </c>
      <c r="N231" s="42">
        <v>345</v>
      </c>
      <c r="O231" s="42">
        <v>10243.75</v>
      </c>
      <c r="P231" s="43">
        <f>H231+I231+J231+K231+O231</f>
        <v>12041.75</v>
      </c>
      <c r="Q231" s="43">
        <f>G231-P231</f>
        <v>17958.25</v>
      </c>
      <c r="R231" s="11">
        <v>2127</v>
      </c>
      <c r="S231" s="11">
        <v>2130</v>
      </c>
    </row>
    <row r="232" spans="2:19" s="30" customFormat="1" x14ac:dyDescent="0.2">
      <c r="B232" s="2" t="s">
        <v>208</v>
      </c>
      <c r="C232" s="2" t="s">
        <v>44</v>
      </c>
      <c r="D232" s="2" t="s">
        <v>540</v>
      </c>
      <c r="E232" s="2" t="s">
        <v>18</v>
      </c>
      <c r="F232" s="2" t="s">
        <v>22</v>
      </c>
      <c r="G232" s="42">
        <v>20900.7</v>
      </c>
      <c r="H232" s="42">
        <v>0</v>
      </c>
      <c r="I232" s="42">
        <v>25</v>
      </c>
      <c r="J232" s="42">
        <v>599.85</v>
      </c>
      <c r="K232" s="42">
        <v>635.38</v>
      </c>
      <c r="L232" s="42">
        <v>1481.86</v>
      </c>
      <c r="M232" s="42">
        <v>1483.95</v>
      </c>
      <c r="N232" s="42">
        <v>240.36</v>
      </c>
      <c r="O232" s="42">
        <v>9153.59</v>
      </c>
      <c r="P232" s="43">
        <f t="shared" si="32"/>
        <v>10413.82</v>
      </c>
      <c r="Q232" s="43">
        <f t="shared" si="33"/>
        <v>10486.880000000001</v>
      </c>
      <c r="R232" s="11">
        <v>1481.86</v>
      </c>
      <c r="S232" s="11">
        <v>1483.95</v>
      </c>
    </row>
    <row r="233" spans="2:19" s="30" customFormat="1" x14ac:dyDescent="0.2">
      <c r="B233" s="4"/>
      <c r="C233" s="4"/>
      <c r="D233" s="4"/>
      <c r="E233" s="4"/>
      <c r="F233" s="4"/>
      <c r="G233" s="44"/>
      <c r="H233" s="45"/>
      <c r="I233" s="45"/>
      <c r="J233" s="45"/>
      <c r="K233" s="45"/>
      <c r="L233" s="45"/>
      <c r="M233" s="45"/>
      <c r="N233" s="45"/>
      <c r="O233" s="45"/>
      <c r="P233" s="43"/>
      <c r="Q233" s="43"/>
      <c r="R233" s="13"/>
      <c r="S233" s="13"/>
    </row>
    <row r="234" spans="2:19" s="30" customFormat="1" x14ac:dyDescent="0.2">
      <c r="B234" s="2" t="s">
        <v>181</v>
      </c>
      <c r="C234" s="2" t="s">
        <v>150</v>
      </c>
      <c r="D234" s="2" t="s">
        <v>151</v>
      </c>
      <c r="E234" s="2" t="s">
        <v>18</v>
      </c>
      <c r="F234" s="2" t="s">
        <v>19</v>
      </c>
      <c r="G234" s="42">
        <v>12100</v>
      </c>
      <c r="H234" s="42">
        <v>0</v>
      </c>
      <c r="I234" s="42">
        <v>25</v>
      </c>
      <c r="J234" s="42">
        <v>347.27</v>
      </c>
      <c r="K234" s="42">
        <v>367.84</v>
      </c>
      <c r="L234" s="42">
        <v>857.89</v>
      </c>
      <c r="M234" s="42">
        <v>859.1</v>
      </c>
      <c r="N234" s="42">
        <v>139.15</v>
      </c>
      <c r="O234" s="42">
        <v>6653.45</v>
      </c>
      <c r="P234" s="43">
        <f t="shared" ref="P234:P243" si="34">H234+I234+J234+K234+O234</f>
        <v>7393.5599999999995</v>
      </c>
      <c r="Q234" s="43">
        <f t="shared" ref="Q234:Q243" si="35">G234-P234</f>
        <v>4706.4400000000005</v>
      </c>
      <c r="R234" s="11">
        <v>857.89</v>
      </c>
      <c r="S234" s="11">
        <v>859.1</v>
      </c>
    </row>
    <row r="235" spans="2:19" s="30" customFormat="1" x14ac:dyDescent="0.2">
      <c r="B235" s="2" t="s">
        <v>325</v>
      </c>
      <c r="C235" s="2" t="s">
        <v>108</v>
      </c>
      <c r="D235" s="2" t="s">
        <v>228</v>
      </c>
      <c r="E235" s="2" t="s">
        <v>18</v>
      </c>
      <c r="F235" s="2" t="s">
        <v>22</v>
      </c>
      <c r="G235" s="42">
        <v>12650</v>
      </c>
      <c r="H235" s="42">
        <v>0</v>
      </c>
      <c r="I235" s="42">
        <v>25</v>
      </c>
      <c r="J235" s="42">
        <v>363.06</v>
      </c>
      <c r="K235" s="42">
        <v>384.56</v>
      </c>
      <c r="L235" s="42">
        <v>896.89</v>
      </c>
      <c r="M235" s="42">
        <v>898.15</v>
      </c>
      <c r="N235" s="42">
        <v>145.47999999999999</v>
      </c>
      <c r="O235" s="42">
        <v>0</v>
      </c>
      <c r="P235" s="43">
        <f t="shared" si="34"/>
        <v>772.62</v>
      </c>
      <c r="Q235" s="43">
        <f t="shared" si="35"/>
        <v>11877.38</v>
      </c>
      <c r="R235" s="11">
        <v>896.89</v>
      </c>
      <c r="S235" s="11">
        <v>898.15</v>
      </c>
    </row>
    <row r="236" spans="2:19" s="30" customFormat="1" x14ac:dyDescent="0.2">
      <c r="B236" s="2" t="s">
        <v>229</v>
      </c>
      <c r="C236" s="2" t="s">
        <v>230</v>
      </c>
      <c r="D236" s="2" t="s">
        <v>231</v>
      </c>
      <c r="E236" s="2" t="s">
        <v>18</v>
      </c>
      <c r="F236" s="2" t="s">
        <v>19</v>
      </c>
      <c r="G236" s="42">
        <v>10000</v>
      </c>
      <c r="H236" s="42">
        <v>0</v>
      </c>
      <c r="I236" s="42">
        <v>25</v>
      </c>
      <c r="J236" s="42">
        <v>287</v>
      </c>
      <c r="K236" s="42">
        <v>304</v>
      </c>
      <c r="L236" s="42">
        <v>709</v>
      </c>
      <c r="M236" s="42">
        <v>710</v>
      </c>
      <c r="N236" s="42">
        <v>115</v>
      </c>
      <c r="O236" s="42">
        <v>1677.45</v>
      </c>
      <c r="P236" s="43">
        <f t="shared" si="34"/>
        <v>2293.4499999999998</v>
      </c>
      <c r="Q236" s="43">
        <f t="shared" si="35"/>
        <v>7706.55</v>
      </c>
      <c r="R236" s="11">
        <v>709</v>
      </c>
      <c r="S236" s="11">
        <v>710</v>
      </c>
    </row>
    <row r="237" spans="2:19" s="30" customFormat="1" x14ac:dyDescent="0.2">
      <c r="B237" s="7" t="s">
        <v>74</v>
      </c>
      <c r="C237" s="2" t="s">
        <v>75</v>
      </c>
      <c r="D237" s="2" t="s">
        <v>76</v>
      </c>
      <c r="E237" s="2" t="s">
        <v>18</v>
      </c>
      <c r="F237" s="2" t="s">
        <v>22</v>
      </c>
      <c r="G237" s="42">
        <v>12100</v>
      </c>
      <c r="H237" s="42">
        <v>0</v>
      </c>
      <c r="I237" s="42">
        <v>25</v>
      </c>
      <c r="J237" s="42">
        <v>347.27</v>
      </c>
      <c r="K237" s="42">
        <v>367.84</v>
      </c>
      <c r="L237" s="42">
        <v>857.89</v>
      </c>
      <c r="M237" s="42">
        <v>859.1</v>
      </c>
      <c r="N237" s="42">
        <v>139.15</v>
      </c>
      <c r="O237" s="42">
        <v>100</v>
      </c>
      <c r="P237" s="43">
        <f t="shared" si="34"/>
        <v>840.1099999999999</v>
      </c>
      <c r="Q237" s="43">
        <f t="shared" si="35"/>
        <v>11259.89</v>
      </c>
      <c r="R237" s="11">
        <v>857.89</v>
      </c>
      <c r="S237" s="11">
        <v>859.1</v>
      </c>
    </row>
    <row r="238" spans="2:19" s="30" customFormat="1" x14ac:dyDescent="0.2">
      <c r="B238" s="7" t="s">
        <v>141</v>
      </c>
      <c r="C238" s="2" t="s">
        <v>142</v>
      </c>
      <c r="D238" s="2" t="s">
        <v>143</v>
      </c>
      <c r="E238" s="2" t="s">
        <v>18</v>
      </c>
      <c r="F238" s="2" t="s">
        <v>19</v>
      </c>
      <c r="G238" s="42">
        <v>10000</v>
      </c>
      <c r="H238" s="42">
        <v>0</v>
      </c>
      <c r="I238" s="42">
        <v>25</v>
      </c>
      <c r="J238" s="42">
        <v>287</v>
      </c>
      <c r="K238" s="42">
        <v>304</v>
      </c>
      <c r="L238" s="42">
        <v>709</v>
      </c>
      <c r="M238" s="42">
        <v>710</v>
      </c>
      <c r="N238" s="42">
        <v>115</v>
      </c>
      <c r="O238" s="42">
        <v>100</v>
      </c>
      <c r="P238" s="43">
        <f t="shared" si="34"/>
        <v>716</v>
      </c>
      <c r="Q238" s="43">
        <f t="shared" si="35"/>
        <v>9284</v>
      </c>
      <c r="R238" s="11">
        <v>709</v>
      </c>
      <c r="S238" s="11">
        <v>710</v>
      </c>
    </row>
    <row r="239" spans="2:19" s="30" customFormat="1" x14ac:dyDescent="0.2">
      <c r="B239" s="7" t="s">
        <v>149</v>
      </c>
      <c r="C239" s="2" t="s">
        <v>150</v>
      </c>
      <c r="D239" s="2" t="s">
        <v>151</v>
      </c>
      <c r="E239" s="2" t="s">
        <v>18</v>
      </c>
      <c r="F239" s="2" t="s">
        <v>22</v>
      </c>
      <c r="G239" s="42">
        <v>10000</v>
      </c>
      <c r="H239" s="42">
        <v>0</v>
      </c>
      <c r="I239" s="42">
        <v>25</v>
      </c>
      <c r="J239" s="42">
        <v>287</v>
      </c>
      <c r="K239" s="42">
        <v>304</v>
      </c>
      <c r="L239" s="42">
        <v>709</v>
      </c>
      <c r="M239" s="42">
        <v>710</v>
      </c>
      <c r="N239" s="42">
        <v>115</v>
      </c>
      <c r="O239" s="42">
        <v>100</v>
      </c>
      <c r="P239" s="43">
        <f>H239+I239+J239+K239+O239</f>
        <v>716</v>
      </c>
      <c r="Q239" s="43">
        <f>G239-P239</f>
        <v>9284</v>
      </c>
      <c r="R239" s="11">
        <v>709</v>
      </c>
      <c r="S239" s="11">
        <v>710</v>
      </c>
    </row>
    <row r="240" spans="2:19" s="30" customFormat="1" x14ac:dyDescent="0.2">
      <c r="B240" s="2" t="s">
        <v>489</v>
      </c>
      <c r="C240" s="2" t="s">
        <v>142</v>
      </c>
      <c r="D240" s="2" t="s">
        <v>250</v>
      </c>
      <c r="E240" s="2" t="s">
        <v>18</v>
      </c>
      <c r="F240" s="2" t="s">
        <v>19</v>
      </c>
      <c r="G240" s="42">
        <v>10000</v>
      </c>
      <c r="H240" s="42">
        <v>0</v>
      </c>
      <c r="I240" s="42">
        <v>25</v>
      </c>
      <c r="J240" s="42">
        <v>287</v>
      </c>
      <c r="K240" s="42">
        <v>304</v>
      </c>
      <c r="L240" s="42">
        <v>709</v>
      </c>
      <c r="M240" s="42">
        <v>710</v>
      </c>
      <c r="N240" s="42">
        <v>115</v>
      </c>
      <c r="O240" s="42">
        <v>0</v>
      </c>
      <c r="P240" s="43">
        <f t="shared" si="34"/>
        <v>616</v>
      </c>
      <c r="Q240" s="43">
        <f t="shared" si="35"/>
        <v>9384</v>
      </c>
      <c r="R240" s="11">
        <v>709</v>
      </c>
      <c r="S240" s="11">
        <v>710</v>
      </c>
    </row>
    <row r="241" spans="2:19" s="30" customFormat="1" x14ac:dyDescent="0.2">
      <c r="B241" s="7" t="s">
        <v>441</v>
      </c>
      <c r="C241" s="2" t="s">
        <v>75</v>
      </c>
      <c r="D241" s="2" t="s">
        <v>118</v>
      </c>
      <c r="E241" s="2" t="s">
        <v>18</v>
      </c>
      <c r="F241" s="2" t="s">
        <v>19</v>
      </c>
      <c r="G241" s="42">
        <v>10000</v>
      </c>
      <c r="H241" s="42">
        <v>0</v>
      </c>
      <c r="I241" s="42">
        <v>25</v>
      </c>
      <c r="J241" s="42">
        <v>287</v>
      </c>
      <c r="K241" s="42">
        <v>304</v>
      </c>
      <c r="L241" s="42">
        <v>709</v>
      </c>
      <c r="M241" s="42">
        <v>710</v>
      </c>
      <c r="N241" s="42">
        <v>115</v>
      </c>
      <c r="O241" s="42">
        <v>100</v>
      </c>
      <c r="P241" s="43">
        <f t="shared" si="34"/>
        <v>716</v>
      </c>
      <c r="Q241" s="43">
        <f t="shared" si="35"/>
        <v>9284</v>
      </c>
      <c r="R241" s="11">
        <v>709</v>
      </c>
      <c r="S241" s="11">
        <v>710</v>
      </c>
    </row>
    <row r="242" spans="2:19" s="30" customFormat="1" x14ac:dyDescent="0.2">
      <c r="B242" s="7" t="s">
        <v>490</v>
      </c>
      <c r="C242" s="2" t="s">
        <v>108</v>
      </c>
      <c r="D242" s="2" t="s">
        <v>228</v>
      </c>
      <c r="E242" s="2" t="s">
        <v>18</v>
      </c>
      <c r="F242" s="2" t="s">
        <v>19</v>
      </c>
      <c r="G242" s="42">
        <v>10000</v>
      </c>
      <c r="H242" s="42">
        <v>0</v>
      </c>
      <c r="I242" s="42">
        <v>25</v>
      </c>
      <c r="J242" s="42">
        <v>287</v>
      </c>
      <c r="K242" s="42">
        <v>304</v>
      </c>
      <c r="L242" s="42">
        <v>709</v>
      </c>
      <c r="M242" s="42">
        <v>710</v>
      </c>
      <c r="N242" s="42">
        <v>115</v>
      </c>
      <c r="O242" s="42">
        <v>4148.68</v>
      </c>
      <c r="P242" s="43">
        <f t="shared" si="34"/>
        <v>4764.68</v>
      </c>
      <c r="Q242" s="43">
        <f t="shared" si="35"/>
        <v>5235.32</v>
      </c>
      <c r="R242" s="11">
        <v>709</v>
      </c>
      <c r="S242" s="11">
        <v>710</v>
      </c>
    </row>
    <row r="243" spans="2:19" s="30" customFormat="1" x14ac:dyDescent="0.2">
      <c r="B243" s="2" t="s">
        <v>227</v>
      </c>
      <c r="C243" s="2" t="s">
        <v>108</v>
      </c>
      <c r="D243" s="2" t="s">
        <v>228</v>
      </c>
      <c r="E243" s="2" t="s">
        <v>18</v>
      </c>
      <c r="F243" s="2" t="s">
        <v>19</v>
      </c>
      <c r="G243" s="42">
        <v>10000</v>
      </c>
      <c r="H243" s="42">
        <v>0</v>
      </c>
      <c r="I243" s="42">
        <v>25</v>
      </c>
      <c r="J243" s="42">
        <v>287</v>
      </c>
      <c r="K243" s="42">
        <v>304</v>
      </c>
      <c r="L243" s="42">
        <v>709</v>
      </c>
      <c r="M243" s="42">
        <v>710</v>
      </c>
      <c r="N243" s="42">
        <v>115</v>
      </c>
      <c r="O243" s="42">
        <v>4785.17</v>
      </c>
      <c r="P243" s="43">
        <f t="shared" si="34"/>
        <v>5401.17</v>
      </c>
      <c r="Q243" s="43">
        <f t="shared" si="35"/>
        <v>4598.83</v>
      </c>
      <c r="R243" s="11">
        <v>709</v>
      </c>
      <c r="S243" s="11">
        <v>710</v>
      </c>
    </row>
    <row r="244" spans="2:19" s="30" customFormat="1" x14ac:dyDescent="0.2">
      <c r="B244" s="4"/>
      <c r="C244" s="4"/>
      <c r="D244" s="4"/>
      <c r="E244" s="4"/>
      <c r="F244" s="4"/>
      <c r="G244" s="44"/>
      <c r="H244" s="45"/>
      <c r="I244" s="45"/>
      <c r="J244" s="45"/>
      <c r="K244" s="45"/>
      <c r="L244" s="45"/>
      <c r="M244" s="45"/>
      <c r="N244" s="45"/>
      <c r="O244" s="45"/>
      <c r="P244" s="43"/>
      <c r="Q244" s="43"/>
      <c r="R244" s="12"/>
      <c r="S244" s="12"/>
    </row>
    <row r="245" spans="2:19" s="30" customFormat="1" x14ac:dyDescent="0.2">
      <c r="B245" s="2" t="s">
        <v>195</v>
      </c>
      <c r="C245" s="2" t="s">
        <v>134</v>
      </c>
      <c r="D245" s="2" t="s">
        <v>314</v>
      </c>
      <c r="E245" s="2" t="s">
        <v>18</v>
      </c>
      <c r="F245" s="2" t="s">
        <v>22</v>
      </c>
      <c r="G245" s="42">
        <v>75000</v>
      </c>
      <c r="H245" s="42">
        <v>5993.86</v>
      </c>
      <c r="I245" s="42">
        <v>25</v>
      </c>
      <c r="J245" s="42">
        <v>2152.5</v>
      </c>
      <c r="K245" s="42">
        <v>2280</v>
      </c>
      <c r="L245" s="42">
        <v>5317.5</v>
      </c>
      <c r="M245" s="42">
        <v>5325</v>
      </c>
      <c r="N245" s="42">
        <v>860.29</v>
      </c>
      <c r="O245" s="42">
        <v>30295.52</v>
      </c>
      <c r="P245" s="43">
        <f t="shared" ref="P245:P272" si="36">H245+I245+J245+K245+O245</f>
        <v>40746.880000000005</v>
      </c>
      <c r="Q245" s="43">
        <f t="shared" ref="Q245:Q272" si="37">G245-P245</f>
        <v>34253.119999999995</v>
      </c>
      <c r="R245" s="11">
        <v>5313.5</v>
      </c>
      <c r="S245" s="11">
        <v>5325</v>
      </c>
    </row>
    <row r="246" spans="2:19" s="30" customFormat="1" x14ac:dyDescent="0.2">
      <c r="B246" s="7" t="s">
        <v>155</v>
      </c>
      <c r="C246" s="2" t="s">
        <v>134</v>
      </c>
      <c r="D246" s="2" t="s">
        <v>73</v>
      </c>
      <c r="E246" s="2" t="s">
        <v>18</v>
      </c>
      <c r="F246" s="2" t="s">
        <v>19</v>
      </c>
      <c r="G246" s="42">
        <v>30000</v>
      </c>
      <c r="H246" s="42">
        <v>0</v>
      </c>
      <c r="I246" s="42">
        <v>25</v>
      </c>
      <c r="J246" s="42">
        <v>861</v>
      </c>
      <c r="K246" s="42">
        <v>912</v>
      </c>
      <c r="L246" s="42">
        <v>2127</v>
      </c>
      <c r="M246" s="42">
        <v>2130</v>
      </c>
      <c r="N246" s="42">
        <v>345</v>
      </c>
      <c r="O246" s="43">
        <v>10666.07</v>
      </c>
      <c r="P246" s="43">
        <f>H246+I246+J246+K246+O246</f>
        <v>12464.07</v>
      </c>
      <c r="Q246" s="43">
        <f>G246-P246</f>
        <v>17535.93</v>
      </c>
      <c r="R246" s="11">
        <v>2127</v>
      </c>
      <c r="S246" s="11">
        <v>2130</v>
      </c>
    </row>
    <row r="247" spans="2:19" s="30" customFormat="1" x14ac:dyDescent="0.2">
      <c r="B247" s="4"/>
      <c r="C247" s="4"/>
      <c r="D247" s="4"/>
      <c r="E247" s="4"/>
      <c r="F247" s="4"/>
      <c r="G247" s="44"/>
      <c r="H247" s="45"/>
      <c r="I247" s="45"/>
      <c r="J247" s="45"/>
      <c r="K247" s="45"/>
      <c r="L247" s="45"/>
      <c r="M247" s="45"/>
      <c r="N247" s="45"/>
      <c r="O247" s="45"/>
      <c r="P247" s="43"/>
      <c r="Q247" s="43"/>
      <c r="R247" s="13"/>
      <c r="S247" s="13"/>
    </row>
    <row r="248" spans="2:19" s="30" customFormat="1" x14ac:dyDescent="0.2">
      <c r="B248" s="7" t="s">
        <v>445</v>
      </c>
      <c r="C248" s="2" t="s">
        <v>48</v>
      </c>
      <c r="D248" s="2" t="s">
        <v>319</v>
      </c>
      <c r="E248" s="2" t="s">
        <v>18</v>
      </c>
      <c r="F248" s="2" t="s">
        <v>22</v>
      </c>
      <c r="G248" s="42">
        <v>50000</v>
      </c>
      <c r="H248" s="42">
        <v>1854</v>
      </c>
      <c r="I248" s="42">
        <v>25</v>
      </c>
      <c r="J248" s="42">
        <v>1435</v>
      </c>
      <c r="K248" s="42">
        <v>1520</v>
      </c>
      <c r="L248" s="42">
        <v>3545</v>
      </c>
      <c r="M248" s="42">
        <v>3550</v>
      </c>
      <c r="N248" s="42">
        <v>575</v>
      </c>
      <c r="O248" s="42">
        <v>100</v>
      </c>
      <c r="P248" s="43">
        <f t="shared" ref="P248" si="38">H248+I248+J248+K248+O248</f>
        <v>4934</v>
      </c>
      <c r="Q248" s="43">
        <f t="shared" ref="Q248" si="39">G248-P248</f>
        <v>45066</v>
      </c>
      <c r="R248" s="11">
        <v>3545</v>
      </c>
      <c r="S248" s="11">
        <v>3550</v>
      </c>
    </row>
    <row r="249" spans="2:19" s="30" customFormat="1" x14ac:dyDescent="0.2">
      <c r="B249" s="7" t="s">
        <v>492</v>
      </c>
      <c r="C249" s="2" t="s">
        <v>48</v>
      </c>
      <c r="D249" s="2" t="s">
        <v>541</v>
      </c>
      <c r="E249" s="2" t="s">
        <v>18</v>
      </c>
      <c r="F249" s="2" t="s">
        <v>19</v>
      </c>
      <c r="G249" s="42">
        <v>50000</v>
      </c>
      <c r="H249" s="42">
        <v>1854</v>
      </c>
      <c r="I249" s="42">
        <v>25</v>
      </c>
      <c r="J249" s="42">
        <v>1435</v>
      </c>
      <c r="K249" s="42">
        <v>1520</v>
      </c>
      <c r="L249" s="42">
        <v>3545</v>
      </c>
      <c r="M249" s="42">
        <v>3550</v>
      </c>
      <c r="N249" s="42">
        <v>575</v>
      </c>
      <c r="O249" s="42">
        <v>5100</v>
      </c>
      <c r="P249" s="43">
        <f t="shared" ref="P249:P265" si="40">H249+I249+J249+K249+O249</f>
        <v>9934</v>
      </c>
      <c r="Q249" s="43">
        <f t="shared" ref="Q249:Q265" si="41">G249-P249</f>
        <v>40066</v>
      </c>
      <c r="R249" s="11"/>
      <c r="S249" s="11"/>
    </row>
    <row r="250" spans="2:19" s="30" customFormat="1" x14ac:dyDescent="0.2">
      <c r="B250" s="7" t="s">
        <v>85</v>
      </c>
      <c r="C250" s="2" t="s">
        <v>48</v>
      </c>
      <c r="D250" s="2" t="s">
        <v>541</v>
      </c>
      <c r="E250" s="2" t="s">
        <v>18</v>
      </c>
      <c r="F250" s="2" t="s">
        <v>22</v>
      </c>
      <c r="G250" s="42">
        <v>55000</v>
      </c>
      <c r="H250" s="42">
        <v>2323.06</v>
      </c>
      <c r="I250" s="42">
        <v>25</v>
      </c>
      <c r="J250" s="42">
        <v>1578.5</v>
      </c>
      <c r="K250" s="42">
        <v>1672</v>
      </c>
      <c r="L250" s="42">
        <v>3899.5</v>
      </c>
      <c r="M250" s="42">
        <v>3905</v>
      </c>
      <c r="N250" s="42">
        <v>632.5</v>
      </c>
      <c r="O250" s="42">
        <v>1677.45</v>
      </c>
      <c r="P250" s="43">
        <f t="shared" si="40"/>
        <v>7276.0099999999993</v>
      </c>
      <c r="Q250" s="43">
        <f t="shared" si="41"/>
        <v>47723.99</v>
      </c>
      <c r="R250" s="11">
        <v>3899.5</v>
      </c>
      <c r="S250" s="11">
        <v>3905</v>
      </c>
    </row>
    <row r="251" spans="2:19" s="30" customFormat="1" x14ac:dyDescent="0.2">
      <c r="B251" s="7" t="s">
        <v>495</v>
      </c>
      <c r="C251" s="2" t="s">
        <v>48</v>
      </c>
      <c r="D251" s="2" t="s">
        <v>535</v>
      </c>
      <c r="E251" s="2" t="s">
        <v>18</v>
      </c>
      <c r="F251" s="2" t="s">
        <v>22</v>
      </c>
      <c r="G251" s="42">
        <v>35000</v>
      </c>
      <c r="H251" s="42">
        <v>0</v>
      </c>
      <c r="I251" s="42">
        <v>25</v>
      </c>
      <c r="J251" s="42">
        <v>1004.5</v>
      </c>
      <c r="K251" s="42">
        <v>1064</v>
      </c>
      <c r="L251" s="42">
        <v>2481.5</v>
      </c>
      <c r="M251" s="42">
        <v>2485</v>
      </c>
      <c r="N251" s="42">
        <v>402.5</v>
      </c>
      <c r="O251" s="42">
        <v>1677.45</v>
      </c>
      <c r="P251" s="43">
        <f t="shared" si="40"/>
        <v>3770.95</v>
      </c>
      <c r="Q251" s="43">
        <f t="shared" si="41"/>
        <v>31229.05</v>
      </c>
      <c r="R251" s="11">
        <v>1531.44</v>
      </c>
      <c r="S251" s="11">
        <v>1533.6</v>
      </c>
    </row>
    <row r="252" spans="2:19" s="30" customFormat="1" x14ac:dyDescent="0.2">
      <c r="B252" s="7" t="s">
        <v>493</v>
      </c>
      <c r="C252" s="2" t="s">
        <v>48</v>
      </c>
      <c r="D252" s="2" t="s">
        <v>542</v>
      </c>
      <c r="E252" s="2" t="s">
        <v>18</v>
      </c>
      <c r="F252" s="2" t="s">
        <v>19</v>
      </c>
      <c r="G252" s="42">
        <v>50000</v>
      </c>
      <c r="H252" s="42">
        <v>1854</v>
      </c>
      <c r="I252" s="42">
        <v>25</v>
      </c>
      <c r="J252" s="42">
        <v>1435</v>
      </c>
      <c r="K252" s="42">
        <v>1520</v>
      </c>
      <c r="L252" s="42">
        <v>3545</v>
      </c>
      <c r="M252" s="42">
        <v>3550</v>
      </c>
      <c r="N252" s="42">
        <v>575</v>
      </c>
      <c r="O252" s="42">
        <v>600</v>
      </c>
      <c r="P252" s="43">
        <f t="shared" si="40"/>
        <v>5434</v>
      </c>
      <c r="Q252" s="43">
        <f t="shared" si="41"/>
        <v>44566</v>
      </c>
      <c r="R252" s="11">
        <v>3545</v>
      </c>
      <c r="S252" s="11">
        <v>3550</v>
      </c>
    </row>
    <row r="253" spans="2:19" s="30" customFormat="1" x14ac:dyDescent="0.2">
      <c r="B253" s="2" t="s">
        <v>491</v>
      </c>
      <c r="C253" s="2" t="s">
        <v>48</v>
      </c>
      <c r="D253" s="2" t="s">
        <v>530</v>
      </c>
      <c r="E253" s="2" t="s">
        <v>18</v>
      </c>
      <c r="F253" s="2" t="s">
        <v>22</v>
      </c>
      <c r="G253" s="42">
        <v>55000</v>
      </c>
      <c r="H253" s="42">
        <v>2323.06</v>
      </c>
      <c r="I253" s="42">
        <v>25</v>
      </c>
      <c r="J253" s="42">
        <v>1578.5</v>
      </c>
      <c r="K253" s="42">
        <v>1672</v>
      </c>
      <c r="L253" s="42">
        <v>3899.5</v>
      </c>
      <c r="M253" s="42">
        <v>3905</v>
      </c>
      <c r="N253" s="42">
        <v>632.5</v>
      </c>
      <c r="O253" s="42">
        <v>1677.45</v>
      </c>
      <c r="P253" s="43">
        <f t="shared" si="40"/>
        <v>7276.0099999999993</v>
      </c>
      <c r="Q253" s="43">
        <f t="shared" si="41"/>
        <v>47723.99</v>
      </c>
      <c r="R253" s="11">
        <v>3899.5</v>
      </c>
      <c r="S253" s="11">
        <v>3905</v>
      </c>
    </row>
    <row r="254" spans="2:19" s="30" customFormat="1" x14ac:dyDescent="0.2">
      <c r="B254" s="7" t="s">
        <v>102</v>
      </c>
      <c r="C254" s="2" t="s">
        <v>48</v>
      </c>
      <c r="D254" s="2" t="s">
        <v>535</v>
      </c>
      <c r="E254" s="2" t="s">
        <v>18</v>
      </c>
      <c r="F254" s="2" t="s">
        <v>22</v>
      </c>
      <c r="G254" s="42">
        <v>47000</v>
      </c>
      <c r="H254" s="42">
        <v>1430.6</v>
      </c>
      <c r="I254" s="42">
        <v>25</v>
      </c>
      <c r="J254" s="42">
        <v>1348.9</v>
      </c>
      <c r="K254" s="42">
        <v>1428.8</v>
      </c>
      <c r="L254" s="42">
        <v>3332.3</v>
      </c>
      <c r="M254" s="42">
        <v>3337</v>
      </c>
      <c r="N254" s="42">
        <v>540.5</v>
      </c>
      <c r="O254" s="42">
        <v>22787.5</v>
      </c>
      <c r="P254" s="43">
        <f t="shared" si="40"/>
        <v>27020.799999999999</v>
      </c>
      <c r="Q254" s="43">
        <f t="shared" si="41"/>
        <v>19979.2</v>
      </c>
      <c r="R254" s="11">
        <v>2481.56</v>
      </c>
      <c r="S254" s="11">
        <v>2485</v>
      </c>
    </row>
    <row r="255" spans="2:19" s="30" customFormat="1" x14ac:dyDescent="0.2">
      <c r="B255" s="7" t="s">
        <v>494</v>
      </c>
      <c r="C255" s="2" t="s">
        <v>48</v>
      </c>
      <c r="D255" s="2" t="s">
        <v>535</v>
      </c>
      <c r="E255" s="2" t="s">
        <v>18</v>
      </c>
      <c r="F255" s="2" t="s">
        <v>22</v>
      </c>
      <c r="G255" s="42">
        <v>50000</v>
      </c>
      <c r="H255" s="42">
        <v>1854</v>
      </c>
      <c r="I255" s="42">
        <v>25</v>
      </c>
      <c r="J255" s="42">
        <v>1435</v>
      </c>
      <c r="K255" s="42">
        <v>1520</v>
      </c>
      <c r="L255" s="42">
        <v>3545</v>
      </c>
      <c r="M255" s="42">
        <v>3550</v>
      </c>
      <c r="N255" s="42">
        <v>575</v>
      </c>
      <c r="O255" s="42">
        <v>5630.96</v>
      </c>
      <c r="P255" s="43">
        <f t="shared" si="40"/>
        <v>10464.959999999999</v>
      </c>
      <c r="Q255" s="43">
        <f t="shared" si="41"/>
        <v>39535.040000000001</v>
      </c>
      <c r="R255" s="11">
        <v>3545</v>
      </c>
      <c r="S255" s="11">
        <v>3550</v>
      </c>
    </row>
    <row r="256" spans="2:19" s="30" customFormat="1" x14ac:dyDescent="0.2">
      <c r="B256" s="7" t="s">
        <v>496</v>
      </c>
      <c r="C256" s="2" t="s">
        <v>48</v>
      </c>
      <c r="D256" s="2" t="s">
        <v>535</v>
      </c>
      <c r="E256" s="2" t="s">
        <v>18</v>
      </c>
      <c r="F256" s="2" t="s">
        <v>22</v>
      </c>
      <c r="G256" s="42">
        <v>35000</v>
      </c>
      <c r="H256" s="42">
        <v>0</v>
      </c>
      <c r="I256" s="42">
        <v>25</v>
      </c>
      <c r="J256" s="42">
        <v>1004.5</v>
      </c>
      <c r="K256" s="42">
        <v>1064</v>
      </c>
      <c r="L256" s="42">
        <v>2481.5</v>
      </c>
      <c r="M256" s="42">
        <v>2485</v>
      </c>
      <c r="N256" s="42">
        <v>402.5</v>
      </c>
      <c r="O256" s="42">
        <v>19314.95</v>
      </c>
      <c r="P256" s="43">
        <f t="shared" si="40"/>
        <v>21408.45</v>
      </c>
      <c r="Q256" s="43">
        <f t="shared" si="41"/>
        <v>13591.55</v>
      </c>
      <c r="R256" s="11">
        <v>2481.5</v>
      </c>
      <c r="S256" s="11">
        <v>2485</v>
      </c>
    </row>
    <row r="257" spans="2:19" s="30" customFormat="1" x14ac:dyDescent="0.2">
      <c r="B257" s="7" t="s">
        <v>461</v>
      </c>
      <c r="C257" s="2" t="s">
        <v>48</v>
      </c>
      <c r="D257" s="2" t="s">
        <v>318</v>
      </c>
      <c r="E257" s="2" t="s">
        <v>18</v>
      </c>
      <c r="F257" s="2" t="s">
        <v>22</v>
      </c>
      <c r="G257" s="42">
        <v>55000</v>
      </c>
      <c r="H257" s="42">
        <v>2323.06</v>
      </c>
      <c r="I257" s="42">
        <v>25</v>
      </c>
      <c r="J257" s="42">
        <v>1578.5</v>
      </c>
      <c r="K257" s="42">
        <v>1672</v>
      </c>
      <c r="L257" s="42">
        <v>3899.5</v>
      </c>
      <c r="M257" s="42">
        <v>3905</v>
      </c>
      <c r="N257" s="42">
        <v>632.5</v>
      </c>
      <c r="O257" s="42">
        <v>1677.45</v>
      </c>
      <c r="P257" s="43">
        <f t="shared" si="40"/>
        <v>7276.0099999999993</v>
      </c>
      <c r="Q257" s="43">
        <f t="shared" si="41"/>
        <v>47723.99</v>
      </c>
      <c r="R257" s="11">
        <v>3332.3</v>
      </c>
      <c r="S257" s="11">
        <v>3337</v>
      </c>
    </row>
    <row r="258" spans="2:19" s="30" customFormat="1" x14ac:dyDescent="0.2">
      <c r="B258" s="2" t="s">
        <v>216</v>
      </c>
      <c r="C258" s="2" t="s">
        <v>48</v>
      </c>
      <c r="D258" s="2" t="s">
        <v>536</v>
      </c>
      <c r="E258" s="2" t="s">
        <v>18</v>
      </c>
      <c r="F258" s="2" t="s">
        <v>22</v>
      </c>
      <c r="G258" s="42">
        <v>35000</v>
      </c>
      <c r="H258" s="42">
        <v>0</v>
      </c>
      <c r="I258" s="42">
        <v>25</v>
      </c>
      <c r="J258" s="42">
        <v>1004.5</v>
      </c>
      <c r="K258" s="42">
        <v>1064</v>
      </c>
      <c r="L258" s="42">
        <v>2481.5</v>
      </c>
      <c r="M258" s="42">
        <v>2485</v>
      </c>
      <c r="N258" s="42">
        <v>402.5</v>
      </c>
      <c r="O258" s="42">
        <v>2177.4499999999998</v>
      </c>
      <c r="P258" s="43">
        <f t="shared" si="40"/>
        <v>4270.95</v>
      </c>
      <c r="Q258" s="43">
        <f t="shared" si="41"/>
        <v>30729.05</v>
      </c>
      <c r="R258" s="11">
        <v>3545</v>
      </c>
      <c r="S258" s="11">
        <v>3550</v>
      </c>
    </row>
    <row r="259" spans="2:19" s="30" customFormat="1" x14ac:dyDescent="0.2">
      <c r="B259" s="7" t="s">
        <v>156</v>
      </c>
      <c r="C259" s="2" t="s">
        <v>48</v>
      </c>
      <c r="D259" s="2" t="s">
        <v>535</v>
      </c>
      <c r="E259" s="2" t="s">
        <v>18</v>
      </c>
      <c r="F259" s="2" t="s">
        <v>22</v>
      </c>
      <c r="G259" s="42">
        <v>48000</v>
      </c>
      <c r="H259" s="42">
        <v>1335.11</v>
      </c>
      <c r="I259" s="42">
        <v>25</v>
      </c>
      <c r="J259" s="42">
        <v>1377.6</v>
      </c>
      <c r="K259" s="42">
        <v>1459.2</v>
      </c>
      <c r="L259" s="42">
        <v>3403.2</v>
      </c>
      <c r="M259" s="42">
        <v>3408</v>
      </c>
      <c r="N259" s="42">
        <v>552</v>
      </c>
      <c r="O259" s="42">
        <v>7143.85</v>
      </c>
      <c r="P259" s="43">
        <f t="shared" si="40"/>
        <v>11340.76</v>
      </c>
      <c r="Q259" s="43">
        <f t="shared" si="41"/>
        <v>36659.24</v>
      </c>
      <c r="R259" s="11">
        <v>3899.5</v>
      </c>
      <c r="S259" s="11">
        <v>3905</v>
      </c>
    </row>
    <row r="260" spans="2:19" s="30" customFormat="1" x14ac:dyDescent="0.2">
      <c r="B260" s="7" t="s">
        <v>103</v>
      </c>
      <c r="C260" s="2" t="s">
        <v>48</v>
      </c>
      <c r="D260" s="2" t="s">
        <v>535</v>
      </c>
      <c r="E260" s="2" t="s">
        <v>18</v>
      </c>
      <c r="F260" s="2" t="s">
        <v>19</v>
      </c>
      <c r="G260" s="42">
        <v>32000</v>
      </c>
      <c r="H260" s="42">
        <v>0</v>
      </c>
      <c r="I260" s="42">
        <v>25</v>
      </c>
      <c r="J260" s="42">
        <v>918.4</v>
      </c>
      <c r="K260" s="42">
        <v>972.8</v>
      </c>
      <c r="L260" s="42">
        <v>2268.8000000000002</v>
      </c>
      <c r="M260" s="42">
        <v>2272</v>
      </c>
      <c r="N260" s="42">
        <v>368</v>
      </c>
      <c r="O260" s="42">
        <v>14343.46</v>
      </c>
      <c r="P260" s="43">
        <f t="shared" si="40"/>
        <v>16259.66</v>
      </c>
      <c r="Q260" s="43">
        <f t="shared" si="41"/>
        <v>15740.34</v>
      </c>
      <c r="R260" s="11">
        <v>2481.5</v>
      </c>
      <c r="S260" s="11">
        <v>2485</v>
      </c>
    </row>
    <row r="261" spans="2:19" s="30" customFormat="1" x14ac:dyDescent="0.2">
      <c r="B261" s="7" t="s">
        <v>60</v>
      </c>
      <c r="C261" s="2" t="s">
        <v>48</v>
      </c>
      <c r="D261" s="2" t="s">
        <v>62</v>
      </c>
      <c r="E261" s="2" t="s">
        <v>18</v>
      </c>
      <c r="F261" s="2" t="s">
        <v>19</v>
      </c>
      <c r="G261" s="42">
        <v>21600</v>
      </c>
      <c r="H261" s="42">
        <v>0</v>
      </c>
      <c r="I261" s="42">
        <v>25</v>
      </c>
      <c r="J261" s="42">
        <v>619.91999999999996</v>
      </c>
      <c r="K261" s="42">
        <v>656.64</v>
      </c>
      <c r="L261" s="42">
        <v>1531.44</v>
      </c>
      <c r="M261" s="42">
        <v>1533.6</v>
      </c>
      <c r="N261" s="42">
        <v>248.4</v>
      </c>
      <c r="O261" s="42">
        <v>9617.7900000000009</v>
      </c>
      <c r="P261" s="43">
        <f t="shared" si="40"/>
        <v>10919.35</v>
      </c>
      <c r="Q261" s="43">
        <f t="shared" si="41"/>
        <v>10680.65</v>
      </c>
      <c r="R261" s="11">
        <v>2481.5</v>
      </c>
      <c r="S261" s="11">
        <v>2485</v>
      </c>
    </row>
    <row r="262" spans="2:19" s="30" customFormat="1" x14ac:dyDescent="0.2">
      <c r="B262" s="7" t="s">
        <v>444</v>
      </c>
      <c r="C262" s="2" t="s">
        <v>48</v>
      </c>
      <c r="D262" s="2" t="s">
        <v>535</v>
      </c>
      <c r="E262" s="2" t="s">
        <v>18</v>
      </c>
      <c r="F262" s="2" t="s">
        <v>22</v>
      </c>
      <c r="G262" s="42">
        <v>45000</v>
      </c>
      <c r="H262" s="42">
        <v>1148.33</v>
      </c>
      <c r="I262" s="42">
        <v>25</v>
      </c>
      <c r="J262" s="42">
        <v>1291.5</v>
      </c>
      <c r="K262" s="42">
        <v>1368</v>
      </c>
      <c r="L262" s="42">
        <v>3190.5</v>
      </c>
      <c r="M262" s="42">
        <v>3195</v>
      </c>
      <c r="N262" s="42">
        <v>517.5</v>
      </c>
      <c r="O262" s="42">
        <v>100</v>
      </c>
      <c r="P262" s="43">
        <f t="shared" si="40"/>
        <v>3932.83</v>
      </c>
      <c r="Q262" s="43">
        <f t="shared" si="41"/>
        <v>41067.17</v>
      </c>
      <c r="R262" s="11">
        <v>3403.2</v>
      </c>
      <c r="S262" s="11">
        <v>3408</v>
      </c>
    </row>
    <row r="263" spans="2:19" s="30" customFormat="1" x14ac:dyDescent="0.2">
      <c r="B263" s="7" t="s">
        <v>446</v>
      </c>
      <c r="C263" s="2" t="s">
        <v>48</v>
      </c>
      <c r="D263" s="2" t="s">
        <v>530</v>
      </c>
      <c r="E263" s="2" t="s">
        <v>18</v>
      </c>
      <c r="F263" s="2" t="s">
        <v>22</v>
      </c>
      <c r="G263" s="42">
        <v>60000</v>
      </c>
      <c r="H263" s="42">
        <v>3486.65</v>
      </c>
      <c r="I263" s="42">
        <v>25</v>
      </c>
      <c r="J263" s="42">
        <v>1722</v>
      </c>
      <c r="K263" s="42">
        <v>1824</v>
      </c>
      <c r="L263" s="42">
        <v>4254</v>
      </c>
      <c r="M263" s="42">
        <v>4260</v>
      </c>
      <c r="N263" s="42">
        <v>690</v>
      </c>
      <c r="O263" s="42">
        <v>5125.91</v>
      </c>
      <c r="P263" s="43">
        <f t="shared" si="40"/>
        <v>12183.56</v>
      </c>
      <c r="Q263" s="43">
        <f t="shared" si="41"/>
        <v>47816.44</v>
      </c>
      <c r="R263" s="11">
        <v>2268.8000000000002</v>
      </c>
      <c r="S263" s="11">
        <v>2272</v>
      </c>
    </row>
    <row r="264" spans="2:19" s="30" customFormat="1" x14ac:dyDescent="0.2">
      <c r="B264" s="7" t="s">
        <v>162</v>
      </c>
      <c r="C264" s="2" t="s">
        <v>48</v>
      </c>
      <c r="D264" s="2" t="s">
        <v>535</v>
      </c>
      <c r="E264" s="2" t="s">
        <v>18</v>
      </c>
      <c r="F264" s="2" t="s">
        <v>19</v>
      </c>
      <c r="G264" s="42">
        <v>35000</v>
      </c>
      <c r="H264" s="42">
        <v>0</v>
      </c>
      <c r="I264" s="42">
        <v>25</v>
      </c>
      <c r="J264" s="42">
        <v>1004.5</v>
      </c>
      <c r="K264" s="42">
        <v>1064</v>
      </c>
      <c r="L264" s="42">
        <v>2481.5</v>
      </c>
      <c r="M264" s="42">
        <v>2485</v>
      </c>
      <c r="N264" s="42">
        <v>402.5</v>
      </c>
      <c r="O264" s="42">
        <v>2177.4499999999998</v>
      </c>
      <c r="P264" s="43">
        <f t="shared" si="40"/>
        <v>4270.95</v>
      </c>
      <c r="Q264" s="43">
        <f t="shared" si="41"/>
        <v>30729.05</v>
      </c>
      <c r="R264" s="11">
        <v>3190.5</v>
      </c>
      <c r="S264" s="11">
        <v>3195</v>
      </c>
    </row>
    <row r="265" spans="2:19" s="30" customFormat="1" x14ac:dyDescent="0.2">
      <c r="B265" s="2" t="s">
        <v>524</v>
      </c>
      <c r="C265" s="2" t="s">
        <v>48</v>
      </c>
      <c r="D265" s="2" t="s">
        <v>535</v>
      </c>
      <c r="E265" s="2" t="s">
        <v>18</v>
      </c>
      <c r="F265" s="2" t="s">
        <v>22</v>
      </c>
      <c r="G265" s="42">
        <v>35000</v>
      </c>
      <c r="H265" s="42">
        <v>0</v>
      </c>
      <c r="I265" s="42">
        <v>25</v>
      </c>
      <c r="J265" s="42">
        <v>1004.5</v>
      </c>
      <c r="K265" s="42">
        <v>1064</v>
      </c>
      <c r="L265" s="42">
        <v>2481.5</v>
      </c>
      <c r="M265" s="42">
        <v>2485</v>
      </c>
      <c r="N265" s="42">
        <v>402.5</v>
      </c>
      <c r="O265" s="42">
        <v>8728.0300000000007</v>
      </c>
      <c r="P265" s="43">
        <f t="shared" si="40"/>
        <v>10821.53</v>
      </c>
      <c r="Q265" s="43">
        <f t="shared" si="41"/>
        <v>24178.47</v>
      </c>
      <c r="R265" s="11">
        <v>4254</v>
      </c>
      <c r="S265" s="11">
        <v>4260</v>
      </c>
    </row>
    <row r="266" spans="2:19" s="30" customFormat="1" x14ac:dyDescent="0.2">
      <c r="B266" s="4"/>
      <c r="C266" s="4"/>
      <c r="D266" s="4"/>
      <c r="E266" s="4"/>
      <c r="F266" s="4"/>
      <c r="G266" s="44"/>
      <c r="H266" s="45"/>
      <c r="I266" s="45"/>
      <c r="J266" s="45"/>
      <c r="K266" s="45"/>
      <c r="L266" s="45"/>
      <c r="M266" s="45"/>
      <c r="N266" s="45"/>
      <c r="O266" s="45"/>
      <c r="P266" s="43"/>
      <c r="Q266" s="43"/>
      <c r="R266" s="13"/>
      <c r="S266" s="13"/>
    </row>
    <row r="267" spans="2:19" s="30" customFormat="1" x14ac:dyDescent="0.2">
      <c r="B267" s="36" t="s">
        <v>262</v>
      </c>
      <c r="C267" s="5" t="s">
        <v>88</v>
      </c>
      <c r="D267" s="2" t="s">
        <v>263</v>
      </c>
      <c r="E267" s="5" t="s">
        <v>18</v>
      </c>
      <c r="F267" s="2" t="s">
        <v>19</v>
      </c>
      <c r="G267" s="42">
        <v>50000</v>
      </c>
      <c r="H267" s="42">
        <v>1854</v>
      </c>
      <c r="I267" s="42">
        <v>25</v>
      </c>
      <c r="J267" s="42">
        <v>1435</v>
      </c>
      <c r="K267" s="42">
        <v>1520</v>
      </c>
      <c r="L267" s="42">
        <v>3545</v>
      </c>
      <c r="M267" s="42">
        <v>3550</v>
      </c>
      <c r="N267" s="42">
        <v>575</v>
      </c>
      <c r="O267" s="42">
        <v>600</v>
      </c>
      <c r="P267" s="43">
        <f t="shared" si="36"/>
        <v>5434</v>
      </c>
      <c r="Q267" s="43">
        <f t="shared" si="37"/>
        <v>44566</v>
      </c>
      <c r="R267" s="11">
        <v>3545</v>
      </c>
      <c r="S267" s="11">
        <v>3550</v>
      </c>
    </row>
    <row r="268" spans="2:19" s="30" customFormat="1" x14ac:dyDescent="0.2">
      <c r="B268" s="7" t="s">
        <v>480</v>
      </c>
      <c r="C268" s="2" t="s">
        <v>88</v>
      </c>
      <c r="D268" s="2" t="s">
        <v>535</v>
      </c>
      <c r="E268" s="2" t="s">
        <v>18</v>
      </c>
      <c r="F268" s="2" t="s">
        <v>19</v>
      </c>
      <c r="G268" s="42">
        <v>33000</v>
      </c>
      <c r="H268" s="42">
        <v>0</v>
      </c>
      <c r="I268" s="42">
        <v>25</v>
      </c>
      <c r="J268" s="42">
        <v>947.1</v>
      </c>
      <c r="K268" s="42">
        <v>1003.2</v>
      </c>
      <c r="L268" s="42">
        <v>2339.6999999999998</v>
      </c>
      <c r="M268" s="42">
        <v>2343</v>
      </c>
      <c r="N268" s="42">
        <v>379.5</v>
      </c>
      <c r="O268" s="42">
        <v>1677.45</v>
      </c>
      <c r="P268" s="43">
        <f>H268+I268+J268+K268+O268</f>
        <v>3652.75</v>
      </c>
      <c r="Q268" s="43">
        <f>G268-P268</f>
        <v>29347.25</v>
      </c>
      <c r="R268" s="11">
        <v>2339.6999999999998</v>
      </c>
      <c r="S268" s="11">
        <v>2343</v>
      </c>
    </row>
    <row r="269" spans="2:19" s="30" customFormat="1" x14ac:dyDescent="0.2">
      <c r="B269" s="7" t="s">
        <v>133</v>
      </c>
      <c r="C269" s="2" t="s">
        <v>88</v>
      </c>
      <c r="D269" s="2" t="s">
        <v>535</v>
      </c>
      <c r="E269" s="2" t="s">
        <v>18</v>
      </c>
      <c r="F269" s="2" t="s">
        <v>19</v>
      </c>
      <c r="G269" s="42">
        <v>35000</v>
      </c>
      <c r="H269" s="42">
        <v>0</v>
      </c>
      <c r="I269" s="42">
        <v>25</v>
      </c>
      <c r="J269" s="42">
        <v>1004.5</v>
      </c>
      <c r="K269" s="42">
        <v>1064</v>
      </c>
      <c r="L269" s="42">
        <v>2481.5</v>
      </c>
      <c r="M269" s="42">
        <v>2485</v>
      </c>
      <c r="N269" s="42">
        <v>402.5</v>
      </c>
      <c r="O269" s="42">
        <v>15460.79</v>
      </c>
      <c r="P269" s="43">
        <f t="shared" si="36"/>
        <v>17554.29</v>
      </c>
      <c r="Q269" s="43">
        <f t="shared" si="37"/>
        <v>17445.71</v>
      </c>
      <c r="R269" s="11">
        <v>2481.5</v>
      </c>
      <c r="S269" s="11">
        <v>2485</v>
      </c>
    </row>
    <row r="270" spans="2:19" s="30" customFormat="1" x14ac:dyDescent="0.2">
      <c r="B270" s="7" t="s">
        <v>498</v>
      </c>
      <c r="C270" s="2" t="s">
        <v>88</v>
      </c>
      <c r="D270" s="2" t="s">
        <v>536</v>
      </c>
      <c r="E270" s="2" t="s">
        <v>18</v>
      </c>
      <c r="F270" s="2" t="s">
        <v>19</v>
      </c>
      <c r="G270" s="42">
        <v>33000</v>
      </c>
      <c r="H270" s="42">
        <v>0</v>
      </c>
      <c r="I270" s="42">
        <v>25</v>
      </c>
      <c r="J270" s="42">
        <v>947.1</v>
      </c>
      <c r="K270" s="42">
        <v>1003.2</v>
      </c>
      <c r="L270" s="42">
        <v>2339.6999999999998</v>
      </c>
      <c r="M270" s="42">
        <v>2343</v>
      </c>
      <c r="N270" s="42">
        <v>379.5</v>
      </c>
      <c r="O270" s="42">
        <v>100</v>
      </c>
      <c r="P270" s="43">
        <f t="shared" si="36"/>
        <v>2075.3000000000002</v>
      </c>
      <c r="Q270" s="43">
        <f t="shared" si="37"/>
        <v>30924.7</v>
      </c>
      <c r="R270" s="11">
        <v>2339.6999999999998</v>
      </c>
      <c r="S270" s="11">
        <v>2343</v>
      </c>
    </row>
    <row r="271" spans="2:19" s="30" customFormat="1" x14ac:dyDescent="0.2">
      <c r="B271" s="4"/>
      <c r="C271" s="4"/>
      <c r="D271" s="4"/>
      <c r="E271" s="4"/>
      <c r="F271" s="4"/>
      <c r="G271" s="44"/>
      <c r="H271" s="45"/>
      <c r="I271" s="45"/>
      <c r="J271" s="45"/>
      <c r="K271" s="45"/>
      <c r="L271" s="45"/>
      <c r="M271" s="45"/>
      <c r="N271" s="45"/>
      <c r="O271" s="45"/>
      <c r="P271" s="43"/>
      <c r="Q271" s="43"/>
      <c r="R271" s="13"/>
      <c r="S271" s="13"/>
    </row>
    <row r="272" spans="2:19" s="30" customFormat="1" x14ac:dyDescent="0.2">
      <c r="B272" s="2" t="s">
        <v>497</v>
      </c>
      <c r="C272" s="2" t="s">
        <v>176</v>
      </c>
      <c r="D272" s="2" t="s">
        <v>177</v>
      </c>
      <c r="E272" s="2" t="s">
        <v>18</v>
      </c>
      <c r="F272" s="2" t="s">
        <v>22</v>
      </c>
      <c r="G272" s="42">
        <v>50000</v>
      </c>
      <c r="H272" s="42">
        <v>1854</v>
      </c>
      <c r="I272" s="42">
        <v>25</v>
      </c>
      <c r="J272" s="42">
        <v>1435</v>
      </c>
      <c r="K272" s="42">
        <v>1520</v>
      </c>
      <c r="L272" s="42">
        <v>3545</v>
      </c>
      <c r="M272" s="42">
        <v>3550</v>
      </c>
      <c r="N272" s="42">
        <v>575</v>
      </c>
      <c r="O272" s="42">
        <v>100</v>
      </c>
      <c r="P272" s="43">
        <f t="shared" si="36"/>
        <v>4934</v>
      </c>
      <c r="Q272" s="43">
        <f t="shared" si="37"/>
        <v>45066</v>
      </c>
      <c r="R272" s="11">
        <v>3545</v>
      </c>
      <c r="S272" s="11">
        <v>3550</v>
      </c>
    </row>
    <row r="273" spans="2:19" s="30" customFormat="1" x14ac:dyDescent="0.2">
      <c r="B273" s="4"/>
      <c r="C273" s="4"/>
      <c r="D273" s="4"/>
      <c r="E273" s="4"/>
      <c r="F273" s="4"/>
      <c r="G273" s="44"/>
      <c r="H273" s="45"/>
      <c r="I273" s="45"/>
      <c r="J273" s="45"/>
      <c r="K273" s="45"/>
      <c r="L273" s="45"/>
      <c r="M273" s="45"/>
      <c r="N273" s="45"/>
      <c r="O273" s="45"/>
      <c r="P273" s="43"/>
      <c r="Q273" s="43"/>
      <c r="R273" s="13"/>
      <c r="S273" s="13"/>
    </row>
    <row r="274" spans="2:19" s="30" customFormat="1" x14ac:dyDescent="0.2">
      <c r="B274" s="2" t="s">
        <v>222</v>
      </c>
      <c r="C274" s="2" t="s">
        <v>167</v>
      </c>
      <c r="D274" s="2" t="s">
        <v>168</v>
      </c>
      <c r="E274" s="2" t="s">
        <v>18</v>
      </c>
      <c r="F274" s="2" t="s">
        <v>22</v>
      </c>
      <c r="G274" s="42">
        <v>22050</v>
      </c>
      <c r="H274" s="42">
        <v>0</v>
      </c>
      <c r="I274" s="42">
        <v>25</v>
      </c>
      <c r="J274" s="42">
        <v>632.84</v>
      </c>
      <c r="K274" s="42">
        <v>670.32</v>
      </c>
      <c r="L274" s="42">
        <v>1563.35</v>
      </c>
      <c r="M274" s="42">
        <v>1565.55</v>
      </c>
      <c r="N274" s="42">
        <v>253.58</v>
      </c>
      <c r="O274" s="42">
        <v>10312.94</v>
      </c>
      <c r="P274" s="43">
        <f t="shared" ref="P274:P339" si="42">H274+I274+J274+K274+O274</f>
        <v>11641.1</v>
      </c>
      <c r="Q274" s="43">
        <f t="shared" ref="Q274:Q338" si="43">G274-P274</f>
        <v>10408.9</v>
      </c>
      <c r="R274" s="11">
        <v>1563.35</v>
      </c>
      <c r="S274" s="11">
        <v>1565.55</v>
      </c>
    </row>
    <row r="275" spans="2:19" s="30" customFormat="1" x14ac:dyDescent="0.2">
      <c r="B275" s="2" t="s">
        <v>452</v>
      </c>
      <c r="C275" s="2" t="s">
        <v>167</v>
      </c>
      <c r="D275" s="2" t="s">
        <v>168</v>
      </c>
      <c r="E275" s="2" t="s">
        <v>18</v>
      </c>
      <c r="F275" s="2" t="s">
        <v>22</v>
      </c>
      <c r="G275" s="42">
        <v>10000</v>
      </c>
      <c r="H275" s="42">
        <v>0</v>
      </c>
      <c r="I275" s="42">
        <v>25</v>
      </c>
      <c r="J275" s="42">
        <v>287</v>
      </c>
      <c r="K275" s="42">
        <v>304</v>
      </c>
      <c r="L275" s="42">
        <v>709</v>
      </c>
      <c r="M275" s="42">
        <v>710</v>
      </c>
      <c r="N275" s="42">
        <v>115</v>
      </c>
      <c r="O275" s="42">
        <v>100</v>
      </c>
      <c r="P275" s="43">
        <f t="shared" si="42"/>
        <v>716</v>
      </c>
      <c r="Q275" s="43">
        <f t="shared" si="43"/>
        <v>9284</v>
      </c>
      <c r="R275" s="11">
        <v>709</v>
      </c>
      <c r="S275" s="11">
        <v>710</v>
      </c>
    </row>
    <row r="276" spans="2:19" s="30" customFormat="1" x14ac:dyDescent="0.2">
      <c r="B276" s="7" t="s">
        <v>499</v>
      </c>
      <c r="C276" s="2" t="s">
        <v>167</v>
      </c>
      <c r="D276" s="2" t="s">
        <v>168</v>
      </c>
      <c r="E276" s="2" t="s">
        <v>18</v>
      </c>
      <c r="F276" s="2" t="s">
        <v>22</v>
      </c>
      <c r="G276" s="42">
        <v>10000</v>
      </c>
      <c r="H276" s="42">
        <v>0</v>
      </c>
      <c r="I276" s="42">
        <v>25</v>
      </c>
      <c r="J276" s="42">
        <v>287</v>
      </c>
      <c r="K276" s="42">
        <v>304</v>
      </c>
      <c r="L276" s="42">
        <v>709</v>
      </c>
      <c r="M276" s="42">
        <v>710</v>
      </c>
      <c r="N276" s="42">
        <v>115</v>
      </c>
      <c r="O276" s="42">
        <v>3254.9</v>
      </c>
      <c r="P276" s="43">
        <f t="shared" si="42"/>
        <v>3870.9</v>
      </c>
      <c r="Q276" s="43">
        <f t="shared" si="43"/>
        <v>6129.1</v>
      </c>
      <c r="R276" s="11">
        <v>709</v>
      </c>
      <c r="S276" s="11">
        <v>710</v>
      </c>
    </row>
    <row r="277" spans="2:19" s="30" customFormat="1" x14ac:dyDescent="0.2">
      <c r="B277" s="7" t="s">
        <v>97</v>
      </c>
      <c r="C277" s="2" t="s">
        <v>98</v>
      </c>
      <c r="D277" s="2" t="s">
        <v>99</v>
      </c>
      <c r="E277" s="2" t="s">
        <v>18</v>
      </c>
      <c r="F277" s="2" t="s">
        <v>22</v>
      </c>
      <c r="G277" s="42">
        <v>20000</v>
      </c>
      <c r="H277" s="42">
        <v>0</v>
      </c>
      <c r="I277" s="42">
        <v>25</v>
      </c>
      <c r="J277" s="42">
        <v>574</v>
      </c>
      <c r="K277" s="42">
        <v>608</v>
      </c>
      <c r="L277" s="42">
        <v>1418</v>
      </c>
      <c r="M277" s="42">
        <v>1420</v>
      </c>
      <c r="N277" s="42">
        <v>230</v>
      </c>
      <c r="O277" s="42">
        <v>1677.45</v>
      </c>
      <c r="P277" s="43">
        <f t="shared" si="42"/>
        <v>2884.45</v>
      </c>
      <c r="Q277" s="43">
        <f t="shared" si="43"/>
        <v>17115.55</v>
      </c>
      <c r="R277" s="11">
        <v>1418</v>
      </c>
      <c r="S277" s="11">
        <v>1420</v>
      </c>
    </row>
    <row r="278" spans="2:19" s="30" customFormat="1" x14ac:dyDescent="0.2">
      <c r="B278" s="7" t="s">
        <v>153</v>
      </c>
      <c r="C278" s="2" t="s">
        <v>98</v>
      </c>
      <c r="D278" s="2" t="s">
        <v>154</v>
      </c>
      <c r="E278" s="2" t="s">
        <v>18</v>
      </c>
      <c r="F278" s="2" t="s">
        <v>22</v>
      </c>
      <c r="G278" s="42">
        <v>10000</v>
      </c>
      <c r="H278" s="42">
        <v>0</v>
      </c>
      <c r="I278" s="42">
        <v>25</v>
      </c>
      <c r="J278" s="42">
        <v>287</v>
      </c>
      <c r="K278" s="42">
        <v>304</v>
      </c>
      <c r="L278" s="42">
        <v>709</v>
      </c>
      <c r="M278" s="42">
        <v>710</v>
      </c>
      <c r="N278" s="42">
        <v>115</v>
      </c>
      <c r="O278" s="42">
        <v>0</v>
      </c>
      <c r="P278" s="43">
        <f t="shared" si="42"/>
        <v>616</v>
      </c>
      <c r="Q278" s="43">
        <f t="shared" si="43"/>
        <v>9384</v>
      </c>
      <c r="R278" s="11">
        <v>709</v>
      </c>
      <c r="S278" s="11">
        <v>710</v>
      </c>
    </row>
    <row r="279" spans="2:19" s="30" customFormat="1" x14ac:dyDescent="0.2">
      <c r="B279" s="2" t="s">
        <v>190</v>
      </c>
      <c r="C279" s="2" t="s">
        <v>98</v>
      </c>
      <c r="D279" s="2" t="s">
        <v>536</v>
      </c>
      <c r="E279" s="2" t="s">
        <v>18</v>
      </c>
      <c r="F279" s="2" t="s">
        <v>22</v>
      </c>
      <c r="G279" s="42">
        <v>15400</v>
      </c>
      <c r="H279" s="42">
        <v>0</v>
      </c>
      <c r="I279" s="42">
        <v>25</v>
      </c>
      <c r="J279" s="42">
        <v>441.98</v>
      </c>
      <c r="K279" s="42">
        <v>468.16</v>
      </c>
      <c r="L279" s="42">
        <v>1091.8599999999999</v>
      </c>
      <c r="M279" s="42">
        <v>1093.4000000000001</v>
      </c>
      <c r="N279" s="42">
        <v>177.1</v>
      </c>
      <c r="O279" s="42">
        <v>100</v>
      </c>
      <c r="P279" s="43">
        <f t="shared" si="42"/>
        <v>1035.1400000000001</v>
      </c>
      <c r="Q279" s="43">
        <f t="shared" si="43"/>
        <v>14364.86</v>
      </c>
      <c r="R279" s="11">
        <v>1091.8599999999999</v>
      </c>
      <c r="S279" s="11">
        <v>1093.4000000000001</v>
      </c>
    </row>
    <row r="280" spans="2:19" s="30" customFormat="1" x14ac:dyDescent="0.2">
      <c r="B280" s="7" t="s">
        <v>157</v>
      </c>
      <c r="C280" s="2" t="s">
        <v>67</v>
      </c>
      <c r="D280" s="2" t="s">
        <v>158</v>
      </c>
      <c r="E280" s="2" t="s">
        <v>18</v>
      </c>
      <c r="F280" s="2" t="s">
        <v>19</v>
      </c>
      <c r="G280" s="42">
        <v>37000</v>
      </c>
      <c r="H280" s="42">
        <v>19.25</v>
      </c>
      <c r="I280" s="42">
        <v>25</v>
      </c>
      <c r="J280" s="42">
        <v>1061.9000000000001</v>
      </c>
      <c r="K280" s="42">
        <v>1124.8</v>
      </c>
      <c r="L280" s="42">
        <v>2623.3</v>
      </c>
      <c r="M280" s="42">
        <v>2627</v>
      </c>
      <c r="N280" s="42">
        <v>425.5</v>
      </c>
      <c r="O280" s="42">
        <v>100</v>
      </c>
      <c r="P280" s="43">
        <f t="shared" si="42"/>
        <v>2330.9499999999998</v>
      </c>
      <c r="Q280" s="43">
        <f t="shared" si="43"/>
        <v>34669.050000000003</v>
      </c>
      <c r="R280" s="11">
        <v>2623.3</v>
      </c>
      <c r="S280" s="11">
        <v>2627</v>
      </c>
    </row>
    <row r="281" spans="2:19" s="30" customFormat="1" x14ac:dyDescent="0.2">
      <c r="B281" s="2" t="s">
        <v>422</v>
      </c>
      <c r="C281" s="2" t="s">
        <v>67</v>
      </c>
      <c r="D281" s="2" t="s">
        <v>539</v>
      </c>
      <c r="E281" s="2" t="s">
        <v>18</v>
      </c>
      <c r="F281" s="2" t="s">
        <v>22</v>
      </c>
      <c r="G281" s="42">
        <v>27000</v>
      </c>
      <c r="H281" s="42">
        <v>0</v>
      </c>
      <c r="I281" s="42">
        <v>25</v>
      </c>
      <c r="J281" s="42">
        <v>774.9</v>
      </c>
      <c r="K281" s="42">
        <v>820.8</v>
      </c>
      <c r="L281" s="42">
        <v>1914.3</v>
      </c>
      <c r="M281" s="42">
        <v>1917</v>
      </c>
      <c r="N281" s="42">
        <v>310.5</v>
      </c>
      <c r="O281" s="42">
        <v>5888.88</v>
      </c>
      <c r="P281" s="43">
        <f>H281+I281+J281+K281+O281</f>
        <v>7509.58</v>
      </c>
      <c r="Q281" s="43">
        <f>G281-P281</f>
        <v>19490.419999999998</v>
      </c>
      <c r="R281" s="11">
        <v>1914.3</v>
      </c>
      <c r="S281" s="11">
        <v>1917</v>
      </c>
    </row>
    <row r="282" spans="2:19" s="30" customFormat="1" x14ac:dyDescent="0.2">
      <c r="B282" s="2" t="s">
        <v>239</v>
      </c>
      <c r="C282" s="2" t="s">
        <v>67</v>
      </c>
      <c r="D282" s="2" t="s">
        <v>154</v>
      </c>
      <c r="E282" s="2" t="s">
        <v>18</v>
      </c>
      <c r="F282" s="2" t="s">
        <v>22</v>
      </c>
      <c r="G282" s="42">
        <v>15300</v>
      </c>
      <c r="H282" s="42">
        <v>0</v>
      </c>
      <c r="I282" s="42">
        <v>25</v>
      </c>
      <c r="J282" s="42">
        <v>439.11</v>
      </c>
      <c r="K282" s="42">
        <v>465.12</v>
      </c>
      <c r="L282" s="42">
        <v>1084.77</v>
      </c>
      <c r="M282" s="42">
        <v>1086.3</v>
      </c>
      <c r="N282" s="42">
        <v>175.95</v>
      </c>
      <c r="O282" s="42">
        <v>4679.84</v>
      </c>
      <c r="P282" s="43">
        <f t="shared" si="42"/>
        <v>5609.07</v>
      </c>
      <c r="Q282" s="43">
        <f t="shared" si="43"/>
        <v>9690.93</v>
      </c>
      <c r="R282" s="11">
        <v>1084.77</v>
      </c>
      <c r="S282" s="11">
        <v>1086.3</v>
      </c>
    </row>
    <row r="283" spans="2:19" s="30" customFormat="1" x14ac:dyDescent="0.2">
      <c r="B283" s="7" t="s">
        <v>86</v>
      </c>
      <c r="C283" s="2" t="s">
        <v>67</v>
      </c>
      <c r="D283" s="2" t="s">
        <v>535</v>
      </c>
      <c r="E283" s="2" t="s">
        <v>18</v>
      </c>
      <c r="F283" s="2" t="s">
        <v>22</v>
      </c>
      <c r="G283" s="42">
        <v>36068.94</v>
      </c>
      <c r="H283" s="42">
        <v>0</v>
      </c>
      <c r="I283" s="42">
        <v>25</v>
      </c>
      <c r="J283" s="42">
        <v>1035.18</v>
      </c>
      <c r="K283" s="42">
        <v>1096.5</v>
      </c>
      <c r="L283" s="42">
        <v>2557.29</v>
      </c>
      <c r="M283" s="42">
        <v>2560.89</v>
      </c>
      <c r="N283" s="42">
        <v>414.79</v>
      </c>
      <c r="O283" s="42">
        <v>11420.12</v>
      </c>
      <c r="P283" s="43">
        <f t="shared" si="42"/>
        <v>13576.800000000001</v>
      </c>
      <c r="Q283" s="43">
        <f t="shared" si="43"/>
        <v>22492.14</v>
      </c>
      <c r="R283" s="11">
        <v>2557.29</v>
      </c>
      <c r="S283" s="11">
        <v>2560.89</v>
      </c>
    </row>
    <row r="284" spans="2:19" s="30" customFormat="1" x14ac:dyDescent="0.2">
      <c r="B284" s="2" t="s">
        <v>447</v>
      </c>
      <c r="C284" s="2" t="s">
        <v>67</v>
      </c>
      <c r="D284" s="2" t="s">
        <v>58</v>
      </c>
      <c r="E284" s="2" t="s">
        <v>18</v>
      </c>
      <c r="F284" s="2" t="s">
        <v>19</v>
      </c>
      <c r="G284" s="42">
        <v>20000</v>
      </c>
      <c r="H284" s="42">
        <v>0</v>
      </c>
      <c r="I284" s="42">
        <v>25</v>
      </c>
      <c r="J284" s="42">
        <v>574</v>
      </c>
      <c r="K284" s="42">
        <v>608</v>
      </c>
      <c r="L284" s="42">
        <v>1418</v>
      </c>
      <c r="M284" s="42">
        <v>1420</v>
      </c>
      <c r="N284" s="42">
        <v>230</v>
      </c>
      <c r="O284" s="42">
        <v>1100</v>
      </c>
      <c r="P284" s="43">
        <f t="shared" si="42"/>
        <v>2307</v>
      </c>
      <c r="Q284" s="43">
        <f t="shared" si="43"/>
        <v>17693</v>
      </c>
      <c r="R284" s="11">
        <v>1418</v>
      </c>
      <c r="S284" s="11">
        <v>1420</v>
      </c>
    </row>
    <row r="285" spans="2:19" s="30" customFormat="1" x14ac:dyDescent="0.2">
      <c r="B285" s="2" t="s">
        <v>453</v>
      </c>
      <c r="C285" s="2" t="s">
        <v>67</v>
      </c>
      <c r="D285" s="2" t="s">
        <v>536</v>
      </c>
      <c r="E285" s="2" t="s">
        <v>18</v>
      </c>
      <c r="F285" s="2" t="s">
        <v>19</v>
      </c>
      <c r="G285" s="42">
        <v>22000</v>
      </c>
      <c r="H285" s="42">
        <v>0</v>
      </c>
      <c r="I285" s="42">
        <v>25</v>
      </c>
      <c r="J285" s="42">
        <v>631.4</v>
      </c>
      <c r="K285" s="42">
        <v>668.8</v>
      </c>
      <c r="L285" s="42">
        <v>1559.8</v>
      </c>
      <c r="M285" s="42">
        <v>1562</v>
      </c>
      <c r="N285" s="42">
        <v>253</v>
      </c>
      <c r="O285" s="42">
        <v>100</v>
      </c>
      <c r="P285" s="43">
        <f t="shared" si="42"/>
        <v>1425.1999999999998</v>
      </c>
      <c r="Q285" s="43">
        <f t="shared" si="43"/>
        <v>20574.8</v>
      </c>
      <c r="R285" s="11">
        <v>1559.8</v>
      </c>
      <c r="S285" s="11">
        <v>1562</v>
      </c>
    </row>
    <row r="286" spans="2:19" s="30" customFormat="1" x14ac:dyDescent="0.2">
      <c r="B286" s="7" t="s">
        <v>473</v>
      </c>
      <c r="C286" s="2" t="s">
        <v>67</v>
      </c>
      <c r="D286" s="2" t="s">
        <v>535</v>
      </c>
      <c r="E286" s="2" t="s">
        <v>18</v>
      </c>
      <c r="F286" s="2" t="s">
        <v>19</v>
      </c>
      <c r="G286" s="42">
        <v>27300</v>
      </c>
      <c r="H286" s="42">
        <v>0</v>
      </c>
      <c r="I286" s="42">
        <v>25</v>
      </c>
      <c r="J286" s="42">
        <v>783.51</v>
      </c>
      <c r="K286" s="42">
        <v>829.92</v>
      </c>
      <c r="L286" s="42">
        <v>1935.57</v>
      </c>
      <c r="M286" s="42">
        <v>1938.3</v>
      </c>
      <c r="N286" s="42">
        <v>313.95</v>
      </c>
      <c r="O286" s="42">
        <v>10228.950000000001</v>
      </c>
      <c r="P286" s="43">
        <f t="shared" si="42"/>
        <v>11867.380000000001</v>
      </c>
      <c r="Q286" s="43">
        <f t="shared" si="43"/>
        <v>15432.619999999999</v>
      </c>
      <c r="R286" s="11">
        <v>1935.57</v>
      </c>
      <c r="S286" s="11">
        <v>1938.3</v>
      </c>
    </row>
    <row r="287" spans="2:19" s="30" customFormat="1" x14ac:dyDescent="0.2">
      <c r="B287" s="2" t="s">
        <v>472</v>
      </c>
      <c r="C287" s="2" t="s">
        <v>67</v>
      </c>
      <c r="D287" s="2" t="s">
        <v>536</v>
      </c>
      <c r="E287" s="2" t="s">
        <v>18</v>
      </c>
      <c r="F287" s="2" t="s">
        <v>22</v>
      </c>
      <c r="G287" s="42">
        <v>25000</v>
      </c>
      <c r="H287" s="42">
        <v>0</v>
      </c>
      <c r="I287" s="42">
        <v>25</v>
      </c>
      <c r="J287" s="42">
        <v>717.5</v>
      </c>
      <c r="K287" s="42">
        <v>760</v>
      </c>
      <c r="L287" s="42">
        <v>1772.5</v>
      </c>
      <c r="M287" s="42">
        <v>1775</v>
      </c>
      <c r="N287" s="42">
        <v>287.5</v>
      </c>
      <c r="O287" s="42">
        <v>100</v>
      </c>
      <c r="P287" s="43">
        <f t="shared" si="42"/>
        <v>1602.5</v>
      </c>
      <c r="Q287" s="43">
        <f t="shared" si="43"/>
        <v>23397.5</v>
      </c>
      <c r="R287" s="11">
        <v>1772.5</v>
      </c>
      <c r="S287" s="11">
        <v>1775</v>
      </c>
    </row>
    <row r="288" spans="2:19" s="30" customFormat="1" x14ac:dyDescent="0.2">
      <c r="B288" s="7" t="s">
        <v>140</v>
      </c>
      <c r="C288" s="2" t="s">
        <v>67</v>
      </c>
      <c r="D288" s="2" t="s">
        <v>536</v>
      </c>
      <c r="E288" s="2" t="s">
        <v>18</v>
      </c>
      <c r="F288" s="2" t="s">
        <v>19</v>
      </c>
      <c r="G288" s="42">
        <v>25000</v>
      </c>
      <c r="H288" s="42">
        <v>0</v>
      </c>
      <c r="I288" s="42">
        <v>25</v>
      </c>
      <c r="J288" s="42">
        <v>717.5</v>
      </c>
      <c r="K288" s="42">
        <v>760</v>
      </c>
      <c r="L288" s="42">
        <v>1772.5</v>
      </c>
      <c r="M288" s="42">
        <v>1775</v>
      </c>
      <c r="N288" s="42">
        <v>287.5</v>
      </c>
      <c r="O288" s="42">
        <v>10555.04</v>
      </c>
      <c r="P288" s="43">
        <f t="shared" si="42"/>
        <v>12057.54</v>
      </c>
      <c r="Q288" s="43">
        <f t="shared" si="43"/>
        <v>12942.46</v>
      </c>
      <c r="R288" s="11">
        <v>1610.24</v>
      </c>
      <c r="S288" s="11">
        <v>1612.51</v>
      </c>
    </row>
    <row r="289" spans="2:19" s="30" customFormat="1" x14ac:dyDescent="0.2">
      <c r="B289" s="7" t="s">
        <v>454</v>
      </c>
      <c r="C289" s="2" t="s">
        <v>38</v>
      </c>
      <c r="D289" s="2" t="s">
        <v>39</v>
      </c>
      <c r="E289" s="2" t="s">
        <v>18</v>
      </c>
      <c r="F289" s="2" t="s">
        <v>22</v>
      </c>
      <c r="G289" s="42">
        <v>24331.19</v>
      </c>
      <c r="H289" s="42">
        <v>0</v>
      </c>
      <c r="I289" s="42">
        <v>25</v>
      </c>
      <c r="J289" s="42">
        <v>698.31</v>
      </c>
      <c r="K289" s="42">
        <v>739.67</v>
      </c>
      <c r="L289" s="42">
        <v>1725.08</v>
      </c>
      <c r="M289" s="42">
        <v>1727.51</v>
      </c>
      <c r="N289" s="42">
        <v>279.81</v>
      </c>
      <c r="O289" s="42">
        <v>3254.9</v>
      </c>
      <c r="P289" s="43">
        <f t="shared" si="42"/>
        <v>4717.88</v>
      </c>
      <c r="Q289" s="43">
        <f t="shared" si="43"/>
        <v>19613.309999999998</v>
      </c>
      <c r="R289" s="11">
        <v>1725.08</v>
      </c>
      <c r="S289" s="11">
        <v>1727.51</v>
      </c>
    </row>
    <row r="290" spans="2:19" s="30" customFormat="1" x14ac:dyDescent="0.2">
      <c r="B290" s="36" t="s">
        <v>455</v>
      </c>
      <c r="C290" s="5" t="s">
        <v>38</v>
      </c>
      <c r="D290" s="5" t="s">
        <v>536</v>
      </c>
      <c r="E290" s="2" t="s">
        <v>18</v>
      </c>
      <c r="F290" s="2" t="s">
        <v>22</v>
      </c>
      <c r="G290" s="42">
        <v>19800</v>
      </c>
      <c r="H290" s="42">
        <v>0</v>
      </c>
      <c r="I290" s="42">
        <v>25</v>
      </c>
      <c r="J290" s="42">
        <v>568.26</v>
      </c>
      <c r="K290" s="42">
        <v>601.91999999999996</v>
      </c>
      <c r="L290" s="42">
        <v>1403.82</v>
      </c>
      <c r="M290" s="42">
        <v>1405.8</v>
      </c>
      <c r="N290" s="42">
        <v>227.7</v>
      </c>
      <c r="O290" s="42">
        <v>100</v>
      </c>
      <c r="P290" s="43">
        <f t="shared" si="42"/>
        <v>1295.1799999999998</v>
      </c>
      <c r="Q290" s="43">
        <f t="shared" si="43"/>
        <v>18504.82</v>
      </c>
      <c r="R290" s="11">
        <v>1403.82</v>
      </c>
      <c r="S290" s="11">
        <v>1405.8</v>
      </c>
    </row>
    <row r="291" spans="2:19" s="30" customFormat="1" x14ac:dyDescent="0.2">
      <c r="B291" s="7" t="s">
        <v>456</v>
      </c>
      <c r="C291" s="2" t="s">
        <v>38</v>
      </c>
      <c r="D291" s="2" t="s">
        <v>39</v>
      </c>
      <c r="E291" s="2" t="s">
        <v>18</v>
      </c>
      <c r="F291" s="2" t="s">
        <v>22</v>
      </c>
      <c r="G291" s="42">
        <v>10000</v>
      </c>
      <c r="H291" s="42">
        <v>0</v>
      </c>
      <c r="I291" s="42">
        <v>25</v>
      </c>
      <c r="J291" s="42">
        <v>287</v>
      </c>
      <c r="K291" s="42">
        <v>304</v>
      </c>
      <c r="L291" s="42">
        <v>709</v>
      </c>
      <c r="M291" s="42">
        <v>710</v>
      </c>
      <c r="N291" s="42">
        <v>115</v>
      </c>
      <c r="O291" s="42">
        <v>100</v>
      </c>
      <c r="P291" s="43">
        <f t="shared" si="42"/>
        <v>716</v>
      </c>
      <c r="Q291" s="43">
        <f t="shared" si="43"/>
        <v>9284</v>
      </c>
      <c r="R291" s="11">
        <v>709</v>
      </c>
      <c r="S291" s="11">
        <v>710</v>
      </c>
    </row>
    <row r="292" spans="2:19" s="30" customFormat="1" x14ac:dyDescent="0.2">
      <c r="B292" s="7" t="s">
        <v>470</v>
      </c>
      <c r="C292" s="5" t="s">
        <v>95</v>
      </c>
      <c r="D292" s="2" t="s">
        <v>535</v>
      </c>
      <c r="E292" s="2" t="s">
        <v>18</v>
      </c>
      <c r="F292" s="2" t="s">
        <v>22</v>
      </c>
      <c r="G292" s="42">
        <v>24150</v>
      </c>
      <c r="H292" s="42">
        <v>0</v>
      </c>
      <c r="I292" s="42">
        <v>25</v>
      </c>
      <c r="J292" s="42">
        <v>693.11</v>
      </c>
      <c r="K292" s="42">
        <v>734.16</v>
      </c>
      <c r="L292" s="42">
        <v>1712.24</v>
      </c>
      <c r="M292" s="42">
        <v>1714.65</v>
      </c>
      <c r="N292" s="42">
        <v>277.73</v>
      </c>
      <c r="O292" s="42">
        <v>100</v>
      </c>
      <c r="P292" s="43">
        <f t="shared" si="42"/>
        <v>1552.27</v>
      </c>
      <c r="Q292" s="43">
        <f t="shared" si="43"/>
        <v>22597.73</v>
      </c>
      <c r="R292" s="11">
        <v>1712.24</v>
      </c>
      <c r="S292" s="11">
        <v>1714.65</v>
      </c>
    </row>
    <row r="293" spans="2:19" s="30" customFormat="1" x14ac:dyDescent="0.2"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12"/>
      <c r="S293" s="12"/>
    </row>
    <row r="294" spans="2:19" s="30" customFormat="1" x14ac:dyDescent="0.2">
      <c r="B294" s="2" t="s">
        <v>468</v>
      </c>
      <c r="C294" s="2" t="s">
        <v>95</v>
      </c>
      <c r="D294" s="2" t="s">
        <v>268</v>
      </c>
      <c r="E294" s="2" t="s">
        <v>18</v>
      </c>
      <c r="F294" s="2" t="s">
        <v>22</v>
      </c>
      <c r="G294" s="42">
        <v>10000</v>
      </c>
      <c r="H294" s="42">
        <v>0</v>
      </c>
      <c r="I294" s="42">
        <v>25</v>
      </c>
      <c r="J294" s="42">
        <v>287</v>
      </c>
      <c r="K294" s="42">
        <v>304</v>
      </c>
      <c r="L294" s="42">
        <v>709</v>
      </c>
      <c r="M294" s="42">
        <v>710</v>
      </c>
      <c r="N294" s="42">
        <v>115</v>
      </c>
      <c r="O294" s="42">
        <v>100</v>
      </c>
      <c r="P294" s="43">
        <f t="shared" si="42"/>
        <v>716</v>
      </c>
      <c r="Q294" s="43">
        <f t="shared" si="43"/>
        <v>9284</v>
      </c>
      <c r="R294" s="11">
        <v>709</v>
      </c>
      <c r="S294" s="11">
        <v>710</v>
      </c>
    </row>
    <row r="295" spans="2:19" s="30" customFormat="1" x14ac:dyDescent="0.2">
      <c r="B295" s="2" t="s">
        <v>235</v>
      </c>
      <c r="C295" s="2" t="s">
        <v>95</v>
      </c>
      <c r="D295" s="2" t="s">
        <v>268</v>
      </c>
      <c r="E295" s="2" t="s">
        <v>18</v>
      </c>
      <c r="F295" s="2" t="s">
        <v>19</v>
      </c>
      <c r="G295" s="42">
        <v>12000</v>
      </c>
      <c r="H295" s="42">
        <v>0</v>
      </c>
      <c r="I295" s="42">
        <v>25</v>
      </c>
      <c r="J295" s="42">
        <v>344.4</v>
      </c>
      <c r="K295" s="42">
        <v>364.8</v>
      </c>
      <c r="L295" s="42">
        <v>850.8</v>
      </c>
      <c r="M295" s="42">
        <v>852</v>
      </c>
      <c r="N295" s="42">
        <v>138</v>
      </c>
      <c r="O295" s="42">
        <v>100</v>
      </c>
      <c r="P295" s="43">
        <f t="shared" si="42"/>
        <v>834.2</v>
      </c>
      <c r="Q295" s="43">
        <f t="shared" si="43"/>
        <v>11165.8</v>
      </c>
      <c r="R295" s="11">
        <v>850.8</v>
      </c>
      <c r="S295" s="11">
        <v>852</v>
      </c>
    </row>
    <row r="296" spans="2:19" s="30" customFormat="1" x14ac:dyDescent="0.2">
      <c r="B296" s="2" t="s">
        <v>254</v>
      </c>
      <c r="C296" s="2" t="s">
        <v>95</v>
      </c>
      <c r="D296" s="2" t="s">
        <v>268</v>
      </c>
      <c r="E296" s="2" t="s">
        <v>18</v>
      </c>
      <c r="F296" s="2" t="s">
        <v>19</v>
      </c>
      <c r="G296" s="42">
        <v>10000</v>
      </c>
      <c r="H296" s="42">
        <v>0</v>
      </c>
      <c r="I296" s="42">
        <v>25</v>
      </c>
      <c r="J296" s="42">
        <v>287</v>
      </c>
      <c r="K296" s="42">
        <v>304</v>
      </c>
      <c r="L296" s="42">
        <v>709</v>
      </c>
      <c r="M296" s="42">
        <v>710</v>
      </c>
      <c r="N296" s="42">
        <v>115</v>
      </c>
      <c r="O296" s="42">
        <v>0</v>
      </c>
      <c r="P296" s="43">
        <f t="shared" si="42"/>
        <v>616</v>
      </c>
      <c r="Q296" s="43">
        <f t="shared" si="43"/>
        <v>9384</v>
      </c>
      <c r="R296" s="11">
        <v>709</v>
      </c>
      <c r="S296" s="11">
        <v>710</v>
      </c>
    </row>
    <row r="297" spans="2:19" s="30" customFormat="1" x14ac:dyDescent="0.2">
      <c r="B297" s="2" t="s">
        <v>471</v>
      </c>
      <c r="C297" s="2" t="s">
        <v>272</v>
      </c>
      <c r="D297" s="2" t="s">
        <v>527</v>
      </c>
      <c r="E297" s="2" t="s">
        <v>18</v>
      </c>
      <c r="F297" s="2" t="s">
        <v>22</v>
      </c>
      <c r="G297" s="42">
        <v>40000</v>
      </c>
      <c r="H297" s="42">
        <v>206.03</v>
      </c>
      <c r="I297" s="42">
        <v>25</v>
      </c>
      <c r="J297" s="42">
        <v>1148</v>
      </c>
      <c r="K297" s="42">
        <v>1216</v>
      </c>
      <c r="L297" s="42">
        <v>2836</v>
      </c>
      <c r="M297" s="42">
        <v>2840</v>
      </c>
      <c r="N297" s="42">
        <v>460</v>
      </c>
      <c r="O297" s="42">
        <v>1677.45</v>
      </c>
      <c r="P297" s="43">
        <f t="shared" si="42"/>
        <v>4272.4799999999996</v>
      </c>
      <c r="Q297" s="43">
        <f t="shared" si="43"/>
        <v>35727.520000000004</v>
      </c>
      <c r="R297" s="11">
        <v>2836</v>
      </c>
      <c r="S297" s="11">
        <v>2840</v>
      </c>
    </row>
    <row r="298" spans="2:19" s="30" customFormat="1" x14ac:dyDescent="0.2"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12"/>
      <c r="S298" s="12"/>
    </row>
    <row r="299" spans="2:19" s="30" customFormat="1" x14ac:dyDescent="0.2">
      <c r="B299" s="2" t="s">
        <v>248</v>
      </c>
      <c r="C299" s="2" t="s">
        <v>87</v>
      </c>
      <c r="D299" s="2" t="s">
        <v>192</v>
      </c>
      <c r="E299" s="2" t="s">
        <v>18</v>
      </c>
      <c r="F299" s="2" t="s">
        <v>19</v>
      </c>
      <c r="G299" s="42">
        <v>10000</v>
      </c>
      <c r="H299" s="42">
        <v>0</v>
      </c>
      <c r="I299" s="42">
        <v>25</v>
      </c>
      <c r="J299" s="42">
        <v>287</v>
      </c>
      <c r="K299" s="42">
        <v>304</v>
      </c>
      <c r="L299" s="42">
        <v>709</v>
      </c>
      <c r="M299" s="42">
        <v>710</v>
      </c>
      <c r="N299" s="42">
        <v>115</v>
      </c>
      <c r="O299" s="42">
        <v>0</v>
      </c>
      <c r="P299" s="43">
        <f t="shared" si="42"/>
        <v>616</v>
      </c>
      <c r="Q299" s="43">
        <f t="shared" si="43"/>
        <v>9384</v>
      </c>
      <c r="R299" s="11">
        <v>709</v>
      </c>
      <c r="S299" s="11">
        <v>710</v>
      </c>
    </row>
    <row r="300" spans="2:19" s="30" customFormat="1" x14ac:dyDescent="0.2">
      <c r="B300" s="32" t="s">
        <v>270</v>
      </c>
      <c r="C300" s="36" t="s">
        <v>272</v>
      </c>
      <c r="D300" s="5" t="s">
        <v>192</v>
      </c>
      <c r="E300" s="5" t="s">
        <v>18</v>
      </c>
      <c r="F300" s="2" t="s">
        <v>19</v>
      </c>
      <c r="G300" s="43">
        <v>12100</v>
      </c>
      <c r="H300" s="42">
        <v>0</v>
      </c>
      <c r="I300" s="42">
        <v>25</v>
      </c>
      <c r="J300" s="43">
        <v>347.27</v>
      </c>
      <c r="K300" s="43">
        <v>367.84</v>
      </c>
      <c r="L300" s="43">
        <v>857.89</v>
      </c>
      <c r="M300" s="43">
        <v>859.1</v>
      </c>
      <c r="N300" s="43">
        <v>139.15</v>
      </c>
      <c r="O300" s="42">
        <v>0</v>
      </c>
      <c r="P300" s="43">
        <f t="shared" si="42"/>
        <v>740.1099999999999</v>
      </c>
      <c r="Q300" s="43">
        <f t="shared" si="43"/>
        <v>11359.89</v>
      </c>
      <c r="R300" s="10">
        <v>857.89</v>
      </c>
      <c r="S300" s="10">
        <v>859.1</v>
      </c>
    </row>
    <row r="301" spans="2:19" s="30" customFormat="1" ht="13.5" customHeight="1" x14ac:dyDescent="0.2">
      <c r="B301" s="8"/>
      <c r="C301" s="6"/>
      <c r="F301" s="4"/>
      <c r="G301" s="54"/>
      <c r="H301" s="45"/>
      <c r="I301" s="45"/>
      <c r="J301" s="46"/>
      <c r="K301" s="46"/>
      <c r="L301" s="46"/>
      <c r="M301" s="46"/>
      <c r="N301" s="46"/>
      <c r="O301" s="45"/>
      <c r="P301" s="43"/>
      <c r="Q301" s="43"/>
      <c r="R301" s="14"/>
      <c r="S301" s="14"/>
    </row>
    <row r="302" spans="2:19" s="30" customFormat="1" ht="13.5" customHeight="1" x14ac:dyDescent="0.2">
      <c r="B302" s="32" t="s">
        <v>467</v>
      </c>
      <c r="C302" s="2" t="s">
        <v>273</v>
      </c>
      <c r="D302" s="5" t="s">
        <v>526</v>
      </c>
      <c r="E302" s="2" t="s">
        <v>18</v>
      </c>
      <c r="F302" s="2" t="s">
        <v>19</v>
      </c>
      <c r="G302" s="43">
        <v>51282.400000000001</v>
      </c>
      <c r="H302" s="43">
        <v>1798.38</v>
      </c>
      <c r="I302" s="42">
        <v>25</v>
      </c>
      <c r="J302" s="43">
        <v>1471.8</v>
      </c>
      <c r="K302" s="43">
        <v>1558.98</v>
      </c>
      <c r="L302" s="43">
        <v>3635.92</v>
      </c>
      <c r="M302" s="43">
        <v>3641.05</v>
      </c>
      <c r="N302" s="43">
        <v>589.75</v>
      </c>
      <c r="O302" s="43">
        <v>15158.48</v>
      </c>
      <c r="P302" s="43">
        <f t="shared" si="42"/>
        <v>20012.64</v>
      </c>
      <c r="Q302" s="43">
        <f t="shared" si="43"/>
        <v>31269.760000000002</v>
      </c>
      <c r="R302" s="10">
        <v>3635.92</v>
      </c>
      <c r="S302" s="10">
        <v>3641.05</v>
      </c>
    </row>
    <row r="303" spans="2:19" s="30" customFormat="1" x14ac:dyDescent="0.2">
      <c r="B303" s="2" t="s">
        <v>285</v>
      </c>
      <c r="C303" s="2" t="s">
        <v>273</v>
      </c>
      <c r="D303" s="2" t="s">
        <v>288</v>
      </c>
      <c r="E303" s="2" t="s">
        <v>18</v>
      </c>
      <c r="F303" s="2" t="s">
        <v>19</v>
      </c>
      <c r="G303" s="42">
        <v>22000</v>
      </c>
      <c r="H303" s="42">
        <v>0</v>
      </c>
      <c r="I303" s="42">
        <v>25</v>
      </c>
      <c r="J303" s="42">
        <v>631.4</v>
      </c>
      <c r="K303" s="42">
        <v>668.8</v>
      </c>
      <c r="L303" s="42">
        <v>1559.8</v>
      </c>
      <c r="M303" s="42">
        <v>1562</v>
      </c>
      <c r="N303" s="42">
        <v>253</v>
      </c>
      <c r="O303" s="42">
        <v>4400</v>
      </c>
      <c r="P303" s="43">
        <f>H303+I303+J303+K303+O303</f>
        <v>5725.2</v>
      </c>
      <c r="Q303" s="43">
        <f>G303-P303</f>
        <v>16274.8</v>
      </c>
      <c r="R303" s="11">
        <v>1559.8</v>
      </c>
      <c r="S303" s="11">
        <v>1562</v>
      </c>
    </row>
    <row r="304" spans="2:19" s="30" customFormat="1" x14ac:dyDescent="0.2">
      <c r="B304" s="7" t="s">
        <v>532</v>
      </c>
      <c r="C304" s="2" t="s">
        <v>281</v>
      </c>
      <c r="D304" s="2" t="s">
        <v>138</v>
      </c>
      <c r="E304" s="2" t="s">
        <v>18</v>
      </c>
      <c r="F304" s="2" t="s">
        <v>19</v>
      </c>
      <c r="G304" s="42">
        <v>31500</v>
      </c>
      <c r="H304" s="42">
        <v>0</v>
      </c>
      <c r="I304" s="42">
        <v>25</v>
      </c>
      <c r="J304" s="42">
        <v>904.05</v>
      </c>
      <c r="K304" s="42">
        <v>957.6</v>
      </c>
      <c r="L304" s="42">
        <v>2233.35</v>
      </c>
      <c r="M304" s="42">
        <v>2236.5</v>
      </c>
      <c r="N304" s="42">
        <v>362.25</v>
      </c>
      <c r="O304" s="42">
        <v>9583.85</v>
      </c>
      <c r="P304" s="43">
        <f t="shared" si="42"/>
        <v>11470.5</v>
      </c>
      <c r="Q304" s="43">
        <f t="shared" si="43"/>
        <v>20029.5</v>
      </c>
      <c r="R304" s="11">
        <v>2233.35</v>
      </c>
      <c r="S304" s="11">
        <v>2236.5</v>
      </c>
    </row>
    <row r="305" spans="2:19" s="30" customFormat="1" x14ac:dyDescent="0.2">
      <c r="B305" s="7" t="s">
        <v>96</v>
      </c>
      <c r="C305" s="2" t="s">
        <v>281</v>
      </c>
      <c r="D305" s="2" t="s">
        <v>536</v>
      </c>
      <c r="E305" s="2" t="s">
        <v>18</v>
      </c>
      <c r="F305" s="2" t="s">
        <v>19</v>
      </c>
      <c r="G305" s="42">
        <v>26250</v>
      </c>
      <c r="H305" s="42">
        <v>0</v>
      </c>
      <c r="I305" s="42">
        <v>25</v>
      </c>
      <c r="J305" s="42">
        <v>753.38</v>
      </c>
      <c r="K305" s="42">
        <v>798</v>
      </c>
      <c r="L305" s="42">
        <v>1861.13</v>
      </c>
      <c r="M305" s="42">
        <v>1863.75</v>
      </c>
      <c r="N305" s="42">
        <v>301.88</v>
      </c>
      <c r="O305" s="42">
        <v>11890.12</v>
      </c>
      <c r="P305" s="43">
        <f t="shared" si="42"/>
        <v>13466.5</v>
      </c>
      <c r="Q305" s="43">
        <f t="shared" si="43"/>
        <v>12783.5</v>
      </c>
      <c r="R305" s="11">
        <v>1861.13</v>
      </c>
      <c r="S305" s="11">
        <v>1863.75</v>
      </c>
    </row>
    <row r="306" spans="2:19" s="30" customFormat="1" x14ac:dyDescent="0.2">
      <c r="B306" s="2" t="s">
        <v>513</v>
      </c>
      <c r="C306" s="2" t="s">
        <v>281</v>
      </c>
      <c r="D306" s="2" t="s">
        <v>535</v>
      </c>
      <c r="E306" s="2" t="s">
        <v>18</v>
      </c>
      <c r="F306" s="2" t="s">
        <v>19</v>
      </c>
      <c r="G306" s="42">
        <v>22000</v>
      </c>
      <c r="H306" s="42">
        <v>0</v>
      </c>
      <c r="I306" s="42">
        <v>25</v>
      </c>
      <c r="J306" s="42">
        <v>631.4</v>
      </c>
      <c r="K306" s="42">
        <v>668.8</v>
      </c>
      <c r="L306" s="42">
        <v>1559.8</v>
      </c>
      <c r="M306" s="42">
        <v>1562</v>
      </c>
      <c r="N306" s="42">
        <v>253</v>
      </c>
      <c r="O306" s="42">
        <v>4254.8999999999996</v>
      </c>
      <c r="P306" s="43">
        <f t="shared" si="42"/>
        <v>5580.0999999999995</v>
      </c>
      <c r="Q306" s="43">
        <f t="shared" si="43"/>
        <v>16419.900000000001</v>
      </c>
      <c r="R306" s="11">
        <v>1559.8</v>
      </c>
      <c r="S306" s="11">
        <v>1562</v>
      </c>
    </row>
    <row r="307" spans="2:19" s="30" customFormat="1" x14ac:dyDescent="0.2">
      <c r="B307" s="2" t="s">
        <v>335</v>
      </c>
      <c r="C307" s="2" t="s">
        <v>281</v>
      </c>
      <c r="D307" s="2" t="s">
        <v>535</v>
      </c>
      <c r="E307" s="2" t="s">
        <v>18</v>
      </c>
      <c r="F307" s="2" t="s">
        <v>22</v>
      </c>
      <c r="G307" s="42">
        <v>22000</v>
      </c>
      <c r="H307" s="42">
        <v>0</v>
      </c>
      <c r="I307" s="42">
        <v>25</v>
      </c>
      <c r="J307" s="42">
        <v>631.4</v>
      </c>
      <c r="K307" s="42">
        <v>668.8</v>
      </c>
      <c r="L307" s="42">
        <v>1559.8</v>
      </c>
      <c r="M307" s="42">
        <v>1562</v>
      </c>
      <c r="N307" s="42">
        <v>253</v>
      </c>
      <c r="O307" s="42">
        <v>7369.86</v>
      </c>
      <c r="P307" s="43">
        <f t="shared" si="42"/>
        <v>8695.06</v>
      </c>
      <c r="Q307" s="43">
        <f t="shared" si="43"/>
        <v>13304.94</v>
      </c>
      <c r="R307" s="11">
        <v>1559.8</v>
      </c>
      <c r="S307" s="11">
        <v>1562</v>
      </c>
    </row>
    <row r="308" spans="2:19" s="30" customFormat="1" x14ac:dyDescent="0.2">
      <c r="B308" s="7" t="s">
        <v>337</v>
      </c>
      <c r="C308" s="2" t="s">
        <v>281</v>
      </c>
      <c r="D308" s="2" t="s">
        <v>535</v>
      </c>
      <c r="E308" s="2" t="s">
        <v>18</v>
      </c>
      <c r="F308" s="2" t="s">
        <v>19</v>
      </c>
      <c r="G308" s="42">
        <v>27000</v>
      </c>
      <c r="H308" s="42">
        <v>0</v>
      </c>
      <c r="I308" s="42">
        <v>25</v>
      </c>
      <c r="J308" s="42">
        <v>774.9</v>
      </c>
      <c r="K308" s="42">
        <v>820.8</v>
      </c>
      <c r="L308" s="42">
        <v>1914.3</v>
      </c>
      <c r="M308" s="42">
        <v>1917</v>
      </c>
      <c r="N308" s="42">
        <v>310.5</v>
      </c>
      <c r="O308" s="42">
        <v>11109.07</v>
      </c>
      <c r="P308" s="43">
        <f>H308+I308+J308+K308+O308</f>
        <v>12729.77</v>
      </c>
      <c r="Q308" s="43">
        <f>G308-P308</f>
        <v>14270.23</v>
      </c>
      <c r="R308" s="11">
        <v>1914.3</v>
      </c>
      <c r="S308" s="11">
        <v>1917</v>
      </c>
    </row>
    <row r="309" spans="2:19" s="30" customFormat="1" x14ac:dyDescent="0.2">
      <c r="B309" s="7" t="s">
        <v>80</v>
      </c>
      <c r="C309" s="5" t="s">
        <v>277</v>
      </c>
      <c r="D309" s="2" t="s">
        <v>525</v>
      </c>
      <c r="E309" s="2" t="s">
        <v>18</v>
      </c>
      <c r="F309" s="2" t="s">
        <v>22</v>
      </c>
      <c r="G309" s="42">
        <v>42000</v>
      </c>
      <c r="H309" s="42">
        <v>724.92</v>
      </c>
      <c r="I309" s="42">
        <v>25</v>
      </c>
      <c r="J309" s="42">
        <v>1205.4000000000001</v>
      </c>
      <c r="K309" s="42">
        <v>1276.8</v>
      </c>
      <c r="L309" s="42">
        <v>2977.8</v>
      </c>
      <c r="M309" s="42">
        <v>2982</v>
      </c>
      <c r="N309" s="42">
        <v>483</v>
      </c>
      <c r="O309" s="42">
        <v>5592.41</v>
      </c>
      <c r="P309" s="43">
        <v>8824.5300000000007</v>
      </c>
      <c r="Q309" s="43">
        <f t="shared" si="43"/>
        <v>33175.47</v>
      </c>
      <c r="R309" s="11">
        <v>2977.8</v>
      </c>
      <c r="S309" s="11">
        <v>2982</v>
      </c>
    </row>
    <row r="310" spans="2:19" s="30" customFormat="1" x14ac:dyDescent="0.2">
      <c r="B310" s="7" t="s">
        <v>450</v>
      </c>
      <c r="C310" s="5" t="s">
        <v>277</v>
      </c>
      <c r="D310" s="2" t="s">
        <v>535</v>
      </c>
      <c r="E310" s="2" t="s">
        <v>18</v>
      </c>
      <c r="F310" s="2" t="s">
        <v>19</v>
      </c>
      <c r="G310" s="42">
        <v>22000</v>
      </c>
      <c r="H310" s="42">
        <v>0</v>
      </c>
      <c r="I310" s="42">
        <v>25</v>
      </c>
      <c r="J310" s="42">
        <v>631.4</v>
      </c>
      <c r="K310" s="42">
        <v>668.8</v>
      </c>
      <c r="L310" s="42">
        <v>1559.8</v>
      </c>
      <c r="M310" s="42">
        <v>1562</v>
      </c>
      <c r="N310" s="42">
        <v>253</v>
      </c>
      <c r="O310" s="42">
        <v>2900</v>
      </c>
      <c r="P310" s="43">
        <f>H310+I310+J310+K310+O310</f>
        <v>4225.2</v>
      </c>
      <c r="Q310" s="43">
        <f>G310-P310</f>
        <v>17774.8</v>
      </c>
      <c r="R310" s="11">
        <v>1559.8</v>
      </c>
      <c r="S310" s="11">
        <v>1562</v>
      </c>
    </row>
    <row r="311" spans="2:19" s="30" customFormat="1" x14ac:dyDescent="0.2">
      <c r="B311" s="7" t="s">
        <v>341</v>
      </c>
      <c r="C311" s="5" t="s">
        <v>277</v>
      </c>
      <c r="D311" s="2" t="s">
        <v>535</v>
      </c>
      <c r="E311" s="2" t="s">
        <v>18</v>
      </c>
      <c r="F311" s="2" t="s">
        <v>22</v>
      </c>
      <c r="G311" s="42">
        <v>22000</v>
      </c>
      <c r="H311" s="42">
        <v>0</v>
      </c>
      <c r="I311" s="42">
        <v>25</v>
      </c>
      <c r="J311" s="42">
        <v>631.4</v>
      </c>
      <c r="K311" s="42">
        <v>668.8</v>
      </c>
      <c r="L311" s="42">
        <v>1559.8</v>
      </c>
      <c r="M311" s="42">
        <v>1562</v>
      </c>
      <c r="N311" s="42">
        <v>253</v>
      </c>
      <c r="O311" s="42">
        <v>3254.9</v>
      </c>
      <c r="P311" s="43">
        <f t="shared" si="42"/>
        <v>4580.1000000000004</v>
      </c>
      <c r="Q311" s="43">
        <f t="shared" si="43"/>
        <v>17419.900000000001</v>
      </c>
      <c r="R311" s="11">
        <v>1559.8</v>
      </c>
      <c r="S311" s="11">
        <v>1562</v>
      </c>
    </row>
    <row r="312" spans="2:19" s="30" customFormat="1" x14ac:dyDescent="0.2">
      <c r="B312" s="2" t="s">
        <v>294</v>
      </c>
      <c r="C312" s="5" t="s">
        <v>277</v>
      </c>
      <c r="D312" s="2" t="s">
        <v>535</v>
      </c>
      <c r="E312" s="2" t="s">
        <v>18</v>
      </c>
      <c r="F312" s="2" t="s">
        <v>22</v>
      </c>
      <c r="G312" s="42">
        <v>23100</v>
      </c>
      <c r="H312" s="42">
        <v>0</v>
      </c>
      <c r="I312" s="42">
        <v>25</v>
      </c>
      <c r="J312" s="42">
        <v>662.97</v>
      </c>
      <c r="K312" s="42">
        <v>702.24</v>
      </c>
      <c r="L312" s="42">
        <v>1637.79</v>
      </c>
      <c r="M312" s="42">
        <v>1640.1</v>
      </c>
      <c r="N312" s="42">
        <v>265.64999999999998</v>
      </c>
      <c r="O312" s="42">
        <v>100</v>
      </c>
      <c r="P312" s="43">
        <f t="shared" si="42"/>
        <v>1490.21</v>
      </c>
      <c r="Q312" s="43">
        <f t="shared" si="43"/>
        <v>21609.79</v>
      </c>
      <c r="R312" s="11">
        <v>1637.79</v>
      </c>
      <c r="S312" s="11">
        <v>1640.1</v>
      </c>
    </row>
    <row r="313" spans="2:19" s="30" customFormat="1" x14ac:dyDescent="0.2">
      <c r="B313" s="2" t="s">
        <v>186</v>
      </c>
      <c r="C313" s="5" t="s">
        <v>277</v>
      </c>
      <c r="D313" s="2" t="s">
        <v>535</v>
      </c>
      <c r="E313" s="2" t="s">
        <v>18</v>
      </c>
      <c r="F313" s="2" t="s">
        <v>19</v>
      </c>
      <c r="G313" s="42">
        <v>24150</v>
      </c>
      <c r="H313" s="42">
        <v>0</v>
      </c>
      <c r="I313" s="42">
        <v>25</v>
      </c>
      <c r="J313" s="42">
        <v>693.11</v>
      </c>
      <c r="K313" s="42">
        <v>734.16</v>
      </c>
      <c r="L313" s="42">
        <v>1712.24</v>
      </c>
      <c r="M313" s="42">
        <v>1714.65</v>
      </c>
      <c r="N313" s="42">
        <v>277.73</v>
      </c>
      <c r="O313" s="42">
        <v>100</v>
      </c>
      <c r="P313" s="43">
        <f t="shared" si="42"/>
        <v>1552.27</v>
      </c>
      <c r="Q313" s="43">
        <f t="shared" si="43"/>
        <v>22597.73</v>
      </c>
      <c r="R313" s="11">
        <v>1712.24</v>
      </c>
      <c r="S313" s="11">
        <v>1714.65</v>
      </c>
    </row>
    <row r="314" spans="2:19" s="30" customFormat="1" x14ac:dyDescent="0.2">
      <c r="B314" s="7" t="s">
        <v>161</v>
      </c>
      <c r="C314" s="5" t="s">
        <v>277</v>
      </c>
      <c r="D314" s="2" t="s">
        <v>535</v>
      </c>
      <c r="E314" s="2" t="s">
        <v>18</v>
      </c>
      <c r="F314" s="2" t="s">
        <v>19</v>
      </c>
      <c r="G314" s="42">
        <v>28350</v>
      </c>
      <c r="H314" s="42">
        <v>0</v>
      </c>
      <c r="I314" s="42">
        <v>25</v>
      </c>
      <c r="J314" s="42">
        <v>813.65</v>
      </c>
      <c r="K314" s="42">
        <v>861.84</v>
      </c>
      <c r="L314" s="42">
        <v>2010.02</v>
      </c>
      <c r="M314" s="42">
        <v>2012.85</v>
      </c>
      <c r="N314" s="42">
        <v>326.02999999999997</v>
      </c>
      <c r="O314" s="42">
        <v>100</v>
      </c>
      <c r="P314" s="43">
        <f t="shared" si="42"/>
        <v>1800.49</v>
      </c>
      <c r="Q314" s="43">
        <f t="shared" si="43"/>
        <v>26549.51</v>
      </c>
      <c r="R314" s="11">
        <v>2010.02</v>
      </c>
      <c r="S314" s="11">
        <v>2012.85</v>
      </c>
    </row>
    <row r="315" spans="2:19" s="30" customFormat="1" x14ac:dyDescent="0.2">
      <c r="B315" s="7" t="s">
        <v>462</v>
      </c>
      <c r="C315" s="5" t="s">
        <v>277</v>
      </c>
      <c r="D315" s="2" t="s">
        <v>535</v>
      </c>
      <c r="E315" s="2" t="s">
        <v>18</v>
      </c>
      <c r="F315" s="2" t="s">
        <v>22</v>
      </c>
      <c r="G315" s="42">
        <v>34000</v>
      </c>
      <c r="H315" s="42">
        <v>0</v>
      </c>
      <c r="I315" s="42">
        <v>25</v>
      </c>
      <c r="J315" s="42">
        <v>975.8</v>
      </c>
      <c r="K315" s="42">
        <v>1033.5999999999999</v>
      </c>
      <c r="L315" s="42">
        <v>2410.6</v>
      </c>
      <c r="M315" s="42">
        <v>2414</v>
      </c>
      <c r="N315" s="42">
        <v>391</v>
      </c>
      <c r="O315" s="42">
        <v>5887.11</v>
      </c>
      <c r="P315" s="43">
        <f t="shared" si="42"/>
        <v>7921.5099999999993</v>
      </c>
      <c r="Q315" s="43">
        <f t="shared" si="43"/>
        <v>26078.49</v>
      </c>
      <c r="R315" s="11">
        <v>2410.6</v>
      </c>
      <c r="S315" s="11">
        <v>2414</v>
      </c>
    </row>
    <row r="316" spans="2:19" s="30" customFormat="1" x14ac:dyDescent="0.2">
      <c r="B316" s="32" t="s">
        <v>342</v>
      </c>
      <c r="C316" s="5" t="s">
        <v>277</v>
      </c>
      <c r="D316" s="2" t="s">
        <v>536</v>
      </c>
      <c r="E316" s="2" t="s">
        <v>18</v>
      </c>
      <c r="F316" s="2" t="s">
        <v>19</v>
      </c>
      <c r="G316" s="42">
        <v>24218.15</v>
      </c>
      <c r="H316" s="42">
        <v>0</v>
      </c>
      <c r="I316" s="42">
        <v>25</v>
      </c>
      <c r="J316" s="42">
        <v>695.06</v>
      </c>
      <c r="K316" s="43">
        <v>736.23</v>
      </c>
      <c r="L316" s="42">
        <v>1717.07</v>
      </c>
      <c r="M316" s="42">
        <v>1719.49</v>
      </c>
      <c r="N316" s="42">
        <v>278.51</v>
      </c>
      <c r="O316" s="42">
        <v>11632.03</v>
      </c>
      <c r="P316" s="43">
        <f t="shared" si="42"/>
        <v>13088.32</v>
      </c>
      <c r="Q316" s="43">
        <f t="shared" si="43"/>
        <v>11129.830000000002</v>
      </c>
      <c r="R316" s="11">
        <v>1717.07</v>
      </c>
      <c r="S316" s="11">
        <v>1719.49</v>
      </c>
    </row>
    <row r="317" spans="2:19" s="30" customFormat="1" x14ac:dyDescent="0.2">
      <c r="B317" s="2" t="s">
        <v>343</v>
      </c>
      <c r="C317" s="5" t="s">
        <v>277</v>
      </c>
      <c r="D317" s="2" t="s">
        <v>535</v>
      </c>
      <c r="E317" s="2" t="s">
        <v>18</v>
      </c>
      <c r="F317" s="2" t="s">
        <v>19</v>
      </c>
      <c r="G317" s="42">
        <v>22000</v>
      </c>
      <c r="H317" s="42">
        <v>0</v>
      </c>
      <c r="I317" s="42">
        <v>25</v>
      </c>
      <c r="J317" s="42">
        <v>631.4</v>
      </c>
      <c r="K317" s="42">
        <v>668.8</v>
      </c>
      <c r="L317" s="42">
        <v>1559.8</v>
      </c>
      <c r="M317" s="42">
        <v>1562</v>
      </c>
      <c r="N317" s="42">
        <v>253</v>
      </c>
      <c r="O317" s="42">
        <v>100</v>
      </c>
      <c r="P317" s="43">
        <f t="shared" si="42"/>
        <v>1425.1999999999998</v>
      </c>
      <c r="Q317" s="43">
        <f t="shared" si="43"/>
        <v>20574.8</v>
      </c>
      <c r="R317" s="11">
        <v>1559.8</v>
      </c>
      <c r="S317" s="11">
        <v>1562</v>
      </c>
    </row>
    <row r="318" spans="2:19" s="30" customFormat="1" x14ac:dyDescent="0.2">
      <c r="B318" s="7" t="s">
        <v>101</v>
      </c>
      <c r="C318" s="2" t="s">
        <v>276</v>
      </c>
      <c r="D318" s="2" t="s">
        <v>531</v>
      </c>
      <c r="E318" s="2" t="s">
        <v>18</v>
      </c>
      <c r="F318" s="2" t="s">
        <v>22</v>
      </c>
      <c r="G318" s="42">
        <v>55000</v>
      </c>
      <c r="H318" s="42">
        <v>2559.6799999999998</v>
      </c>
      <c r="I318" s="42">
        <v>25</v>
      </c>
      <c r="J318" s="42">
        <v>1578.5</v>
      </c>
      <c r="K318" s="42">
        <v>1672</v>
      </c>
      <c r="L318" s="42">
        <v>3899.5</v>
      </c>
      <c r="M318" s="42">
        <v>3905</v>
      </c>
      <c r="N318" s="42">
        <v>632.5</v>
      </c>
      <c r="O318" s="42">
        <v>10655.88</v>
      </c>
      <c r="P318" s="43">
        <f t="shared" si="42"/>
        <v>16491.059999999998</v>
      </c>
      <c r="Q318" s="43">
        <f t="shared" si="43"/>
        <v>38508.94</v>
      </c>
      <c r="R318" s="11">
        <v>3899.5</v>
      </c>
      <c r="S318" s="11">
        <v>3905</v>
      </c>
    </row>
    <row r="319" spans="2:19" s="30" customFormat="1" x14ac:dyDescent="0.2">
      <c r="B319" s="7" t="s">
        <v>137</v>
      </c>
      <c r="C319" s="2" t="s">
        <v>276</v>
      </c>
      <c r="D319" s="2" t="s">
        <v>535</v>
      </c>
      <c r="E319" s="2" t="s">
        <v>18</v>
      </c>
      <c r="F319" s="2" t="s">
        <v>19</v>
      </c>
      <c r="G319" s="42">
        <v>26250</v>
      </c>
      <c r="H319" s="42">
        <v>0</v>
      </c>
      <c r="I319" s="42">
        <v>25</v>
      </c>
      <c r="J319" s="42">
        <v>753.38</v>
      </c>
      <c r="K319" s="42">
        <v>798</v>
      </c>
      <c r="L319" s="42">
        <v>1861.13</v>
      </c>
      <c r="M319" s="42">
        <v>1863.75</v>
      </c>
      <c r="N319" s="42">
        <v>301.88</v>
      </c>
      <c r="O319" s="42">
        <v>100</v>
      </c>
      <c r="P319" s="43">
        <f t="shared" si="42"/>
        <v>1676.38</v>
      </c>
      <c r="Q319" s="43">
        <f t="shared" si="43"/>
        <v>24573.62</v>
      </c>
      <c r="R319" s="11">
        <v>1861.13</v>
      </c>
      <c r="S319" s="11">
        <v>1863.75</v>
      </c>
    </row>
    <row r="320" spans="2:19" s="30" customFormat="1" x14ac:dyDescent="0.2">
      <c r="B320" s="7" t="s">
        <v>139</v>
      </c>
      <c r="C320" s="2" t="s">
        <v>276</v>
      </c>
      <c r="D320" s="2" t="s">
        <v>535</v>
      </c>
      <c r="E320" s="2" t="s">
        <v>18</v>
      </c>
      <c r="F320" s="2" t="s">
        <v>22</v>
      </c>
      <c r="G320" s="42">
        <v>28350</v>
      </c>
      <c r="H320" s="42">
        <v>0</v>
      </c>
      <c r="I320" s="42">
        <v>25</v>
      </c>
      <c r="J320" s="42">
        <v>813.65</v>
      </c>
      <c r="K320" s="42">
        <v>861.84</v>
      </c>
      <c r="L320" s="42">
        <v>2010.02</v>
      </c>
      <c r="M320" s="42">
        <v>2012.85</v>
      </c>
      <c r="N320" s="42">
        <v>326.02999999999997</v>
      </c>
      <c r="O320" s="42">
        <v>3254.9</v>
      </c>
      <c r="P320" s="43">
        <f t="shared" si="42"/>
        <v>4955.3900000000003</v>
      </c>
      <c r="Q320" s="43">
        <f t="shared" si="43"/>
        <v>23394.61</v>
      </c>
      <c r="R320" s="11">
        <v>2010.02</v>
      </c>
      <c r="S320" s="11">
        <v>2012.85</v>
      </c>
    </row>
    <row r="321" spans="2:19" s="30" customFormat="1" x14ac:dyDescent="0.2">
      <c r="B321" s="7" t="s">
        <v>334</v>
      </c>
      <c r="C321" s="2" t="s">
        <v>276</v>
      </c>
      <c r="D321" s="2" t="s">
        <v>535</v>
      </c>
      <c r="E321" s="2" t="s">
        <v>18</v>
      </c>
      <c r="F321" s="2" t="s">
        <v>19</v>
      </c>
      <c r="G321" s="42">
        <v>27000</v>
      </c>
      <c r="H321" s="42">
        <v>0</v>
      </c>
      <c r="I321" s="42">
        <v>25</v>
      </c>
      <c r="J321" s="42">
        <v>774.9</v>
      </c>
      <c r="K321" s="42">
        <v>820.8</v>
      </c>
      <c r="L321" s="42">
        <v>1914.3</v>
      </c>
      <c r="M321" s="42">
        <v>1917</v>
      </c>
      <c r="N321" s="42">
        <v>310.5</v>
      </c>
      <c r="O321" s="42">
        <v>12810.12</v>
      </c>
      <c r="P321" s="43">
        <f t="shared" si="42"/>
        <v>14430.82</v>
      </c>
      <c r="Q321" s="43">
        <f t="shared" si="43"/>
        <v>12569.18</v>
      </c>
      <c r="R321" s="11">
        <v>1914.3</v>
      </c>
      <c r="S321" s="11">
        <v>1917</v>
      </c>
    </row>
    <row r="322" spans="2:19" s="30" customFormat="1" x14ac:dyDescent="0.2">
      <c r="B322" s="7" t="s">
        <v>344</v>
      </c>
      <c r="C322" s="2" t="s">
        <v>276</v>
      </c>
      <c r="D322" s="2" t="s">
        <v>543</v>
      </c>
      <c r="E322" s="2" t="s">
        <v>18</v>
      </c>
      <c r="F322" s="2" t="s">
        <v>19</v>
      </c>
      <c r="G322" s="42">
        <v>22000</v>
      </c>
      <c r="H322" s="42">
        <v>0</v>
      </c>
      <c r="I322" s="42">
        <v>25</v>
      </c>
      <c r="J322" s="42">
        <v>631.4</v>
      </c>
      <c r="K322" s="42">
        <v>668.8</v>
      </c>
      <c r="L322" s="42">
        <v>1559.8</v>
      </c>
      <c r="M322" s="42">
        <v>1562</v>
      </c>
      <c r="N322" s="42">
        <v>253</v>
      </c>
      <c r="O322" s="42">
        <v>100</v>
      </c>
      <c r="P322" s="43">
        <f t="shared" si="42"/>
        <v>1425.1999999999998</v>
      </c>
      <c r="Q322" s="43">
        <f t="shared" si="43"/>
        <v>20574.8</v>
      </c>
      <c r="R322" s="11">
        <v>1559.8</v>
      </c>
      <c r="S322" s="11">
        <v>1562</v>
      </c>
    </row>
    <row r="323" spans="2:19" s="30" customFormat="1" x14ac:dyDescent="0.2">
      <c r="B323" s="2" t="s">
        <v>336</v>
      </c>
      <c r="C323" s="2" t="s">
        <v>276</v>
      </c>
      <c r="D323" s="2" t="s">
        <v>535</v>
      </c>
      <c r="E323" s="2" t="s">
        <v>18</v>
      </c>
      <c r="F323" s="2" t="s">
        <v>22</v>
      </c>
      <c r="G323" s="42">
        <v>21883.53</v>
      </c>
      <c r="H323" s="42">
        <v>0</v>
      </c>
      <c r="I323" s="42">
        <v>25</v>
      </c>
      <c r="J323" s="42">
        <v>628.05999999999995</v>
      </c>
      <c r="K323" s="42">
        <v>665.26</v>
      </c>
      <c r="L323" s="42">
        <v>1551.54</v>
      </c>
      <c r="M323" s="42">
        <v>1553.73</v>
      </c>
      <c r="N323" s="42">
        <v>251.66</v>
      </c>
      <c r="O323" s="42">
        <v>13181.25</v>
      </c>
      <c r="P323" s="43">
        <f t="shared" si="42"/>
        <v>14499.57</v>
      </c>
      <c r="Q323" s="43">
        <f t="shared" si="43"/>
        <v>7383.9599999999991</v>
      </c>
      <c r="R323" s="11">
        <v>1551.54</v>
      </c>
      <c r="S323" s="11">
        <v>1553.73</v>
      </c>
    </row>
    <row r="324" spans="2:19" s="30" customFormat="1" x14ac:dyDescent="0.2">
      <c r="B324" s="2" t="s">
        <v>345</v>
      </c>
      <c r="C324" s="2" t="s">
        <v>276</v>
      </c>
      <c r="D324" s="2" t="s">
        <v>535</v>
      </c>
      <c r="E324" s="2" t="s">
        <v>18</v>
      </c>
      <c r="F324" s="2" t="s">
        <v>19</v>
      </c>
      <c r="G324" s="42">
        <v>22000</v>
      </c>
      <c r="H324" s="42">
        <v>0</v>
      </c>
      <c r="I324" s="42">
        <v>25</v>
      </c>
      <c r="J324" s="42">
        <v>631.4</v>
      </c>
      <c r="K324" s="42">
        <v>668.8</v>
      </c>
      <c r="L324" s="42">
        <v>1559.8</v>
      </c>
      <c r="M324" s="42">
        <v>1562</v>
      </c>
      <c r="N324" s="42">
        <v>253</v>
      </c>
      <c r="O324" s="42">
        <v>100</v>
      </c>
      <c r="P324" s="43">
        <f t="shared" si="42"/>
        <v>1425.1999999999998</v>
      </c>
      <c r="Q324" s="43">
        <f t="shared" si="43"/>
        <v>20574.8</v>
      </c>
      <c r="R324" s="11">
        <v>1559.8</v>
      </c>
      <c r="S324" s="11">
        <v>1562</v>
      </c>
    </row>
    <row r="325" spans="2:19" s="30" customFormat="1" x14ac:dyDescent="0.2">
      <c r="B325" s="7" t="s">
        <v>94</v>
      </c>
      <c r="C325" s="2" t="s">
        <v>276</v>
      </c>
      <c r="D325" s="2" t="s">
        <v>535</v>
      </c>
      <c r="E325" s="2" t="s">
        <v>18</v>
      </c>
      <c r="F325" s="2" t="s">
        <v>22</v>
      </c>
      <c r="G325" s="42">
        <v>22000</v>
      </c>
      <c r="H325" s="42">
        <v>0</v>
      </c>
      <c r="I325" s="42">
        <v>25</v>
      </c>
      <c r="J325" s="42">
        <v>631.4</v>
      </c>
      <c r="K325" s="42">
        <v>668.8</v>
      </c>
      <c r="L325" s="42">
        <v>1559.8</v>
      </c>
      <c r="M325" s="42">
        <v>1562</v>
      </c>
      <c r="N325" s="42">
        <v>253</v>
      </c>
      <c r="O325" s="42">
        <v>1677.45</v>
      </c>
      <c r="P325" s="43">
        <f t="shared" si="42"/>
        <v>3002.6499999999996</v>
      </c>
      <c r="Q325" s="43">
        <f t="shared" si="43"/>
        <v>18997.349999999999</v>
      </c>
      <c r="R325" s="11">
        <v>1559.8</v>
      </c>
      <c r="S325" s="11">
        <v>1562</v>
      </c>
    </row>
    <row r="326" spans="2:19" s="30" customFormat="1" x14ac:dyDescent="0.2">
      <c r="B326" s="7" t="s">
        <v>346</v>
      </c>
      <c r="C326" s="2" t="s">
        <v>276</v>
      </c>
      <c r="D326" s="2" t="s">
        <v>535</v>
      </c>
      <c r="E326" s="2" t="s">
        <v>18</v>
      </c>
      <c r="F326" s="2" t="s">
        <v>19</v>
      </c>
      <c r="G326" s="42">
        <v>28350</v>
      </c>
      <c r="H326" s="42">
        <v>0</v>
      </c>
      <c r="I326" s="42">
        <v>25</v>
      </c>
      <c r="J326" s="42">
        <v>813.65</v>
      </c>
      <c r="K326" s="42">
        <v>861.84</v>
      </c>
      <c r="L326" s="42">
        <v>2010.02</v>
      </c>
      <c r="M326" s="42">
        <v>2012.85</v>
      </c>
      <c r="N326" s="42">
        <v>326.02999999999997</v>
      </c>
      <c r="O326" s="42">
        <v>100</v>
      </c>
      <c r="P326" s="43">
        <f t="shared" si="42"/>
        <v>1800.49</v>
      </c>
      <c r="Q326" s="43">
        <f t="shared" si="43"/>
        <v>26549.51</v>
      </c>
      <c r="R326" s="11">
        <v>2010.02</v>
      </c>
      <c r="S326" s="11">
        <v>2012.85</v>
      </c>
    </row>
    <row r="327" spans="2:19" s="30" customFormat="1" x14ac:dyDescent="0.2">
      <c r="B327" s="7" t="s">
        <v>514</v>
      </c>
      <c r="C327" s="2" t="s">
        <v>276</v>
      </c>
      <c r="D327" s="2" t="s">
        <v>91</v>
      </c>
      <c r="E327" s="2" t="s">
        <v>18</v>
      </c>
      <c r="F327" s="2" t="s">
        <v>22</v>
      </c>
      <c r="G327" s="42">
        <v>34000</v>
      </c>
      <c r="H327" s="42">
        <v>0</v>
      </c>
      <c r="I327" s="42">
        <v>25</v>
      </c>
      <c r="J327" s="42">
        <v>975.8</v>
      </c>
      <c r="K327" s="42">
        <v>1033.5999999999999</v>
      </c>
      <c r="L327" s="42">
        <v>2410.6</v>
      </c>
      <c r="M327" s="42">
        <v>2414</v>
      </c>
      <c r="N327" s="42">
        <v>391</v>
      </c>
      <c r="O327" s="42">
        <v>100</v>
      </c>
      <c r="P327" s="43">
        <f t="shared" si="42"/>
        <v>2134.3999999999996</v>
      </c>
      <c r="Q327" s="43">
        <f t="shared" si="43"/>
        <v>31865.599999999999</v>
      </c>
      <c r="R327" s="11">
        <v>2410.6</v>
      </c>
      <c r="S327" s="11">
        <v>2414</v>
      </c>
    </row>
    <row r="328" spans="2:19" s="30" customFormat="1" x14ac:dyDescent="0.2">
      <c r="B328" s="2" t="s">
        <v>442</v>
      </c>
      <c r="C328" s="2" t="s">
        <v>276</v>
      </c>
      <c r="D328" s="2" t="s">
        <v>535</v>
      </c>
      <c r="E328" s="2" t="s">
        <v>18</v>
      </c>
      <c r="F328" s="2" t="s">
        <v>22</v>
      </c>
      <c r="G328" s="42">
        <v>29400</v>
      </c>
      <c r="H328" s="42">
        <v>0</v>
      </c>
      <c r="I328" s="42">
        <v>25</v>
      </c>
      <c r="J328" s="42">
        <v>843.78</v>
      </c>
      <c r="K328" s="42">
        <v>893.76</v>
      </c>
      <c r="L328" s="42">
        <v>2084.46</v>
      </c>
      <c r="M328" s="42">
        <v>2087.4</v>
      </c>
      <c r="N328" s="42">
        <v>338.1</v>
      </c>
      <c r="O328" s="42">
        <v>9053.5300000000007</v>
      </c>
      <c r="P328" s="43">
        <f t="shared" si="42"/>
        <v>10816.07</v>
      </c>
      <c r="Q328" s="43">
        <f t="shared" si="43"/>
        <v>18583.93</v>
      </c>
      <c r="R328" s="11">
        <v>2084.46</v>
      </c>
      <c r="S328" s="11">
        <v>2087.4</v>
      </c>
    </row>
    <row r="329" spans="2:19" s="30" customFormat="1" x14ac:dyDescent="0.2">
      <c r="B329" s="7" t="s">
        <v>338</v>
      </c>
      <c r="C329" s="2" t="s">
        <v>276</v>
      </c>
      <c r="D329" s="2" t="s">
        <v>535</v>
      </c>
      <c r="E329" s="2" t="s">
        <v>18</v>
      </c>
      <c r="F329" s="2" t="s">
        <v>19</v>
      </c>
      <c r="G329" s="42">
        <v>22000</v>
      </c>
      <c r="H329" s="42">
        <v>0</v>
      </c>
      <c r="I329" s="42">
        <v>25</v>
      </c>
      <c r="J329" s="42">
        <v>631.4</v>
      </c>
      <c r="K329" s="42">
        <v>668.8</v>
      </c>
      <c r="L329" s="42">
        <v>1559.8</v>
      </c>
      <c r="M329" s="42">
        <v>1562</v>
      </c>
      <c r="N329" s="42">
        <v>253</v>
      </c>
      <c r="O329" s="42">
        <v>1677.45</v>
      </c>
      <c r="P329" s="43">
        <f t="shared" si="42"/>
        <v>3002.6499999999996</v>
      </c>
      <c r="Q329" s="43">
        <f t="shared" si="43"/>
        <v>18997.349999999999</v>
      </c>
      <c r="R329" s="11">
        <v>1559.8</v>
      </c>
      <c r="S329" s="11">
        <v>1562</v>
      </c>
    </row>
    <row r="330" spans="2:19" s="30" customFormat="1" x14ac:dyDescent="0.2">
      <c r="B330" s="7" t="s">
        <v>339</v>
      </c>
      <c r="C330" s="2" t="s">
        <v>276</v>
      </c>
      <c r="D330" s="2" t="s">
        <v>53</v>
      </c>
      <c r="E330" s="2" t="s">
        <v>18</v>
      </c>
      <c r="F330" s="2" t="s">
        <v>19</v>
      </c>
      <c r="G330" s="42">
        <v>25399.67</v>
      </c>
      <c r="H330" s="42">
        <v>0</v>
      </c>
      <c r="I330" s="42">
        <v>25</v>
      </c>
      <c r="J330" s="42">
        <v>728.97</v>
      </c>
      <c r="K330" s="42">
        <v>772.15</v>
      </c>
      <c r="L330" s="42">
        <v>1800.84</v>
      </c>
      <c r="M330" s="42">
        <v>1803.38</v>
      </c>
      <c r="N330" s="42">
        <v>292.10000000000002</v>
      </c>
      <c r="O330" s="42">
        <v>10638.1</v>
      </c>
      <c r="P330" s="43">
        <f t="shared" si="42"/>
        <v>12164.220000000001</v>
      </c>
      <c r="Q330" s="43">
        <f t="shared" si="43"/>
        <v>13235.449999999997</v>
      </c>
      <c r="R330" s="11">
        <v>1800.84</v>
      </c>
      <c r="S330" s="11">
        <v>1803.38</v>
      </c>
    </row>
    <row r="331" spans="2:19" s="30" customFormat="1" x14ac:dyDescent="0.2">
      <c r="B331" s="7" t="s">
        <v>443</v>
      </c>
      <c r="C331" s="2" t="s">
        <v>274</v>
      </c>
      <c r="D331" s="2" t="s">
        <v>535</v>
      </c>
      <c r="E331" s="2" t="s">
        <v>18</v>
      </c>
      <c r="F331" s="2" t="s">
        <v>22</v>
      </c>
      <c r="G331" s="42">
        <v>45000</v>
      </c>
      <c r="H331" s="42">
        <v>911.71</v>
      </c>
      <c r="I331" s="42">
        <v>25</v>
      </c>
      <c r="J331" s="42">
        <v>1291.5</v>
      </c>
      <c r="K331" s="42">
        <v>1368</v>
      </c>
      <c r="L331" s="42">
        <v>3190.5</v>
      </c>
      <c r="M331" s="42">
        <v>3195</v>
      </c>
      <c r="N331" s="42">
        <v>517.5</v>
      </c>
      <c r="O331" s="42">
        <v>15198.32</v>
      </c>
      <c r="P331" s="43">
        <f t="shared" si="42"/>
        <v>18794.53</v>
      </c>
      <c r="Q331" s="43">
        <f t="shared" si="43"/>
        <v>26205.47</v>
      </c>
      <c r="R331" s="11">
        <v>3190.5</v>
      </c>
      <c r="S331" s="11">
        <v>3195</v>
      </c>
    </row>
    <row r="332" spans="2:19" s="30" customFormat="1" x14ac:dyDescent="0.2">
      <c r="B332" s="7" t="s">
        <v>347</v>
      </c>
      <c r="C332" s="2" t="s">
        <v>274</v>
      </c>
      <c r="D332" s="2" t="s">
        <v>535</v>
      </c>
      <c r="E332" s="2" t="s">
        <v>18</v>
      </c>
      <c r="F332" s="2" t="s">
        <v>22</v>
      </c>
      <c r="G332" s="42">
        <v>22000</v>
      </c>
      <c r="H332" s="42">
        <v>0</v>
      </c>
      <c r="I332" s="42">
        <v>25</v>
      </c>
      <c r="J332" s="42">
        <v>631.4</v>
      </c>
      <c r="K332" s="42">
        <v>668.8</v>
      </c>
      <c r="L332" s="42">
        <v>1559.8</v>
      </c>
      <c r="M332" s="42">
        <v>1562</v>
      </c>
      <c r="N332" s="42">
        <v>253</v>
      </c>
      <c r="O332" s="42">
        <v>1677.45</v>
      </c>
      <c r="P332" s="43">
        <f t="shared" si="42"/>
        <v>3002.6499999999996</v>
      </c>
      <c r="Q332" s="43">
        <f t="shared" si="43"/>
        <v>18997.349999999999</v>
      </c>
      <c r="R332" s="11">
        <v>1559.8</v>
      </c>
      <c r="S332" s="11">
        <v>1562</v>
      </c>
    </row>
    <row r="333" spans="2:19" s="30" customFormat="1" x14ac:dyDescent="0.2">
      <c r="B333" s="7" t="s">
        <v>348</v>
      </c>
      <c r="C333" s="2" t="s">
        <v>274</v>
      </c>
      <c r="D333" s="2" t="s">
        <v>535</v>
      </c>
      <c r="E333" s="2" t="s">
        <v>18</v>
      </c>
      <c r="F333" s="2" t="s">
        <v>22</v>
      </c>
      <c r="G333" s="42">
        <v>23015.51</v>
      </c>
      <c r="H333" s="42">
        <v>0</v>
      </c>
      <c r="I333" s="42">
        <v>25</v>
      </c>
      <c r="J333" s="42">
        <v>660.55</v>
      </c>
      <c r="K333" s="42">
        <v>699.67</v>
      </c>
      <c r="L333" s="42">
        <v>1631.8</v>
      </c>
      <c r="M333" s="42">
        <v>1634.1</v>
      </c>
      <c r="N333" s="42">
        <v>264.68</v>
      </c>
      <c r="O333" s="42">
        <v>100</v>
      </c>
      <c r="P333" s="43">
        <f t="shared" si="42"/>
        <v>1485.2199999999998</v>
      </c>
      <c r="Q333" s="43">
        <f t="shared" si="43"/>
        <v>21530.289999999997</v>
      </c>
      <c r="R333" s="11">
        <v>1631.8</v>
      </c>
      <c r="S333" s="11">
        <v>1634.1</v>
      </c>
    </row>
    <row r="334" spans="2:19" s="30" customFormat="1" x14ac:dyDescent="0.2">
      <c r="B334" s="7" t="s">
        <v>90</v>
      </c>
      <c r="C334" s="2" t="s">
        <v>274</v>
      </c>
      <c r="D334" s="2" t="s">
        <v>535</v>
      </c>
      <c r="E334" s="2" t="s">
        <v>18</v>
      </c>
      <c r="F334" s="2" t="s">
        <v>22</v>
      </c>
      <c r="G334" s="42">
        <v>23100</v>
      </c>
      <c r="H334" s="42">
        <v>0</v>
      </c>
      <c r="I334" s="42">
        <v>25</v>
      </c>
      <c r="J334" s="42">
        <v>662.97</v>
      </c>
      <c r="K334" s="42">
        <v>702.24</v>
      </c>
      <c r="L334" s="42">
        <v>1637.79</v>
      </c>
      <c r="M334" s="42">
        <v>1640.1</v>
      </c>
      <c r="N334" s="42">
        <v>265.64999999999998</v>
      </c>
      <c r="O334" s="42">
        <v>17065.45</v>
      </c>
      <c r="P334" s="43">
        <f t="shared" si="42"/>
        <v>18455.66</v>
      </c>
      <c r="Q334" s="43">
        <f t="shared" si="43"/>
        <v>4644.34</v>
      </c>
      <c r="R334" s="11">
        <v>1637.79</v>
      </c>
      <c r="S334" s="11">
        <v>1640.1</v>
      </c>
    </row>
    <row r="335" spans="2:19" s="30" customFormat="1" x14ac:dyDescent="0.2">
      <c r="B335" s="7" t="s">
        <v>147</v>
      </c>
      <c r="C335" s="2" t="s">
        <v>274</v>
      </c>
      <c r="D335" s="2" t="s">
        <v>148</v>
      </c>
      <c r="E335" s="2" t="s">
        <v>18</v>
      </c>
      <c r="F335" s="2" t="s">
        <v>22</v>
      </c>
      <c r="G335" s="42">
        <v>34000</v>
      </c>
      <c r="H335" s="42">
        <v>0</v>
      </c>
      <c r="I335" s="42">
        <v>25</v>
      </c>
      <c r="J335" s="42">
        <v>975.8</v>
      </c>
      <c r="K335" s="42">
        <v>1033.5999999999999</v>
      </c>
      <c r="L335" s="42">
        <v>2410.6</v>
      </c>
      <c r="M335" s="42">
        <v>2414</v>
      </c>
      <c r="N335" s="42">
        <v>391</v>
      </c>
      <c r="O335" s="42">
        <v>3254.9</v>
      </c>
      <c r="P335" s="43">
        <f t="shared" si="42"/>
        <v>5289.3</v>
      </c>
      <c r="Q335" s="43">
        <f t="shared" si="43"/>
        <v>28710.7</v>
      </c>
      <c r="R335" s="11">
        <v>2410.6</v>
      </c>
      <c r="S335" s="11">
        <v>2414</v>
      </c>
    </row>
    <row r="336" spans="2:19" s="30" customFormat="1" x14ac:dyDescent="0.2">
      <c r="B336" s="7" t="s">
        <v>504</v>
      </c>
      <c r="C336" s="2" t="s">
        <v>274</v>
      </c>
      <c r="D336" s="2" t="s">
        <v>535</v>
      </c>
      <c r="E336" s="2" t="s">
        <v>18</v>
      </c>
      <c r="F336" s="2" t="s">
        <v>22</v>
      </c>
      <c r="G336" s="42">
        <v>28350.27</v>
      </c>
      <c r="H336" s="42">
        <v>0</v>
      </c>
      <c r="I336" s="42">
        <v>25</v>
      </c>
      <c r="J336" s="42">
        <v>813.65</v>
      </c>
      <c r="K336" s="42">
        <v>861.85</v>
      </c>
      <c r="L336" s="42">
        <v>2010.03</v>
      </c>
      <c r="M336" s="42">
        <v>2012.87</v>
      </c>
      <c r="N336" s="42">
        <v>326.02999999999997</v>
      </c>
      <c r="O336" s="42">
        <v>100</v>
      </c>
      <c r="P336" s="43">
        <f t="shared" si="42"/>
        <v>1800.5</v>
      </c>
      <c r="Q336" s="43">
        <f t="shared" si="43"/>
        <v>26549.77</v>
      </c>
      <c r="R336" s="11">
        <v>2010.03</v>
      </c>
      <c r="S336" s="11">
        <v>2012.87</v>
      </c>
    </row>
    <row r="337" spans="2:19" s="30" customFormat="1" x14ac:dyDescent="0.2">
      <c r="B337" s="7" t="s">
        <v>349</v>
      </c>
      <c r="C337" s="2" t="s">
        <v>274</v>
      </c>
      <c r="D337" s="2" t="s">
        <v>535</v>
      </c>
      <c r="E337" s="2" t="s">
        <v>18</v>
      </c>
      <c r="F337" s="2" t="s">
        <v>22</v>
      </c>
      <c r="G337" s="42">
        <v>22000</v>
      </c>
      <c r="H337" s="42">
        <v>0</v>
      </c>
      <c r="I337" s="42">
        <v>25</v>
      </c>
      <c r="J337" s="42">
        <v>631.4</v>
      </c>
      <c r="K337" s="42">
        <v>668.8</v>
      </c>
      <c r="L337" s="42">
        <v>1559.8</v>
      </c>
      <c r="M337" s="42">
        <v>1562</v>
      </c>
      <c r="N337" s="42">
        <v>253</v>
      </c>
      <c r="O337" s="42">
        <v>100</v>
      </c>
      <c r="P337" s="43">
        <f t="shared" si="42"/>
        <v>1425.1999999999998</v>
      </c>
      <c r="Q337" s="43">
        <f t="shared" si="43"/>
        <v>20574.8</v>
      </c>
      <c r="R337" s="11">
        <v>1559.8</v>
      </c>
      <c r="S337" s="11">
        <v>1562</v>
      </c>
    </row>
    <row r="338" spans="2:19" s="30" customFormat="1" x14ac:dyDescent="0.2">
      <c r="B338" s="2" t="s">
        <v>171</v>
      </c>
      <c r="C338" s="2" t="s">
        <v>275</v>
      </c>
      <c r="D338" s="2" t="s">
        <v>317</v>
      </c>
      <c r="E338" s="2" t="s">
        <v>18</v>
      </c>
      <c r="F338" s="2" t="s">
        <v>22</v>
      </c>
      <c r="G338" s="42">
        <v>31000</v>
      </c>
      <c r="H338" s="42">
        <v>0</v>
      </c>
      <c r="I338" s="42">
        <v>25</v>
      </c>
      <c r="J338" s="42">
        <v>889.7</v>
      </c>
      <c r="K338" s="42">
        <v>942.4</v>
      </c>
      <c r="L338" s="42">
        <v>2197.9</v>
      </c>
      <c r="M338" s="42">
        <v>2201</v>
      </c>
      <c r="N338" s="42">
        <v>356.5</v>
      </c>
      <c r="O338" s="42">
        <v>12955</v>
      </c>
      <c r="P338" s="43">
        <f t="shared" si="42"/>
        <v>14812.1</v>
      </c>
      <c r="Q338" s="43">
        <f t="shared" si="43"/>
        <v>16187.9</v>
      </c>
      <c r="R338" s="11">
        <v>2197.9</v>
      </c>
      <c r="S338" s="11">
        <v>2201</v>
      </c>
    </row>
    <row r="339" spans="2:19" s="30" customFormat="1" x14ac:dyDescent="0.2">
      <c r="B339" s="2" t="s">
        <v>217</v>
      </c>
      <c r="C339" s="2" t="s">
        <v>275</v>
      </c>
      <c r="D339" s="2" t="s">
        <v>535</v>
      </c>
      <c r="E339" s="2" t="s">
        <v>18</v>
      </c>
      <c r="F339" s="2" t="s">
        <v>19</v>
      </c>
      <c r="G339" s="42">
        <v>29400</v>
      </c>
      <c r="H339" s="42">
        <v>0</v>
      </c>
      <c r="I339" s="42">
        <v>25</v>
      </c>
      <c r="J339" s="42">
        <v>843.78</v>
      </c>
      <c r="K339" s="42">
        <v>893.76</v>
      </c>
      <c r="L339" s="42">
        <v>2084.46</v>
      </c>
      <c r="M339" s="42">
        <v>2087.4</v>
      </c>
      <c r="N339" s="42">
        <v>338.1</v>
      </c>
      <c r="O339" s="42">
        <v>8167.74</v>
      </c>
      <c r="P339" s="43">
        <f t="shared" si="42"/>
        <v>9930.2799999999988</v>
      </c>
      <c r="Q339" s="43">
        <f t="shared" ref="Q339:Q347" si="44">G339-P339</f>
        <v>19469.72</v>
      </c>
      <c r="R339" s="11"/>
      <c r="S339" s="11"/>
    </row>
    <row r="340" spans="2:19" s="30" customFormat="1" x14ac:dyDescent="0.2">
      <c r="B340" s="7" t="s">
        <v>119</v>
      </c>
      <c r="C340" s="2" t="s">
        <v>275</v>
      </c>
      <c r="D340" s="2" t="s">
        <v>535</v>
      </c>
      <c r="E340" s="2" t="s">
        <v>18</v>
      </c>
      <c r="F340" s="2" t="s">
        <v>22</v>
      </c>
      <c r="G340" s="42">
        <v>24150</v>
      </c>
      <c r="H340" s="42">
        <v>0</v>
      </c>
      <c r="I340" s="42">
        <v>25</v>
      </c>
      <c r="J340" s="42">
        <v>693.11</v>
      </c>
      <c r="K340" s="42">
        <v>734.16</v>
      </c>
      <c r="L340" s="42">
        <v>1712.24</v>
      </c>
      <c r="M340" s="42">
        <v>1714.65</v>
      </c>
      <c r="N340" s="42">
        <v>277.73</v>
      </c>
      <c r="O340" s="42">
        <v>14885.5</v>
      </c>
      <c r="P340" s="43">
        <f t="shared" ref="P340:P347" si="45">H340+I340+J340+K340+O340</f>
        <v>16337.77</v>
      </c>
      <c r="Q340" s="43">
        <f t="shared" si="44"/>
        <v>7812.23</v>
      </c>
      <c r="R340" s="11">
        <v>2084.46</v>
      </c>
      <c r="S340" s="11">
        <v>2087.4</v>
      </c>
    </row>
    <row r="341" spans="2:19" s="30" customFormat="1" x14ac:dyDescent="0.2">
      <c r="B341" s="2" t="s">
        <v>501</v>
      </c>
      <c r="C341" s="2" t="s">
        <v>275</v>
      </c>
      <c r="D341" s="2" t="s">
        <v>58</v>
      </c>
      <c r="E341" s="2" t="s">
        <v>18</v>
      </c>
      <c r="F341" s="2" t="s">
        <v>19</v>
      </c>
      <c r="G341" s="42">
        <v>18000</v>
      </c>
      <c r="H341" s="42">
        <v>0</v>
      </c>
      <c r="I341" s="42">
        <v>25</v>
      </c>
      <c r="J341" s="42">
        <v>516.6</v>
      </c>
      <c r="K341" s="42">
        <v>547.20000000000005</v>
      </c>
      <c r="L341" s="42">
        <v>1276.2</v>
      </c>
      <c r="M341" s="42">
        <v>1278</v>
      </c>
      <c r="N341" s="42">
        <v>207</v>
      </c>
      <c r="O341" s="42">
        <v>1100</v>
      </c>
      <c r="P341" s="43">
        <f t="shared" si="45"/>
        <v>2188.8000000000002</v>
      </c>
      <c r="Q341" s="43">
        <f t="shared" si="44"/>
        <v>15811.2</v>
      </c>
      <c r="R341" s="11">
        <v>1712.24</v>
      </c>
      <c r="S341" s="11">
        <v>1714.65</v>
      </c>
    </row>
    <row r="342" spans="2:19" s="30" customFormat="1" x14ac:dyDescent="0.2">
      <c r="B342" s="7" t="s">
        <v>503</v>
      </c>
      <c r="C342" s="2" t="s">
        <v>275</v>
      </c>
      <c r="D342" s="2" t="s">
        <v>59</v>
      </c>
      <c r="E342" s="2" t="s">
        <v>18</v>
      </c>
      <c r="F342" s="2" t="s">
        <v>22</v>
      </c>
      <c r="G342" s="42">
        <v>22000</v>
      </c>
      <c r="H342" s="42">
        <v>0</v>
      </c>
      <c r="I342" s="42">
        <v>25</v>
      </c>
      <c r="J342" s="42">
        <v>631.4</v>
      </c>
      <c r="K342" s="42">
        <v>668.8</v>
      </c>
      <c r="L342" s="42">
        <v>1559.8</v>
      </c>
      <c r="M342" s="42">
        <v>1562</v>
      </c>
      <c r="N342" s="42">
        <v>253</v>
      </c>
      <c r="O342" s="42">
        <v>7599.88</v>
      </c>
      <c r="P342" s="43">
        <f t="shared" si="45"/>
        <v>8925.08</v>
      </c>
      <c r="Q342" s="43">
        <f t="shared" si="44"/>
        <v>13074.92</v>
      </c>
      <c r="R342" s="11">
        <v>1276.2</v>
      </c>
      <c r="S342" s="11">
        <v>1278</v>
      </c>
    </row>
    <row r="343" spans="2:19" s="30" customFormat="1" x14ac:dyDescent="0.2">
      <c r="B343" s="7" t="s">
        <v>340</v>
      </c>
      <c r="C343" s="2" t="s">
        <v>275</v>
      </c>
      <c r="D343" s="2" t="s">
        <v>65</v>
      </c>
      <c r="E343" s="2" t="s">
        <v>18</v>
      </c>
      <c r="F343" s="2" t="s">
        <v>19</v>
      </c>
      <c r="G343" s="42">
        <v>22050</v>
      </c>
      <c r="H343" s="42">
        <v>0</v>
      </c>
      <c r="I343" s="42">
        <v>25</v>
      </c>
      <c r="J343" s="42">
        <v>632.84</v>
      </c>
      <c r="K343" s="42">
        <v>670.32</v>
      </c>
      <c r="L343" s="42">
        <v>1563.35</v>
      </c>
      <c r="M343" s="42">
        <v>1565.55</v>
      </c>
      <c r="N343" s="42">
        <v>253.58</v>
      </c>
      <c r="O343" s="42">
        <v>8858.24</v>
      </c>
      <c r="P343" s="43">
        <f t="shared" si="45"/>
        <v>10186.4</v>
      </c>
      <c r="Q343" s="43">
        <f t="shared" si="44"/>
        <v>11863.6</v>
      </c>
      <c r="R343" s="11">
        <v>1559.8</v>
      </c>
      <c r="S343" s="11">
        <v>1562</v>
      </c>
    </row>
    <row r="344" spans="2:19" s="30" customFormat="1" x14ac:dyDescent="0.2">
      <c r="B344" s="2" t="s">
        <v>191</v>
      </c>
      <c r="C344" s="2" t="s">
        <v>275</v>
      </c>
      <c r="D344" s="2" t="s">
        <v>535</v>
      </c>
      <c r="E344" s="2" t="s">
        <v>18</v>
      </c>
      <c r="F344" s="2" t="s">
        <v>22</v>
      </c>
      <c r="G344" s="42">
        <v>22000</v>
      </c>
      <c r="H344" s="42">
        <v>0</v>
      </c>
      <c r="I344" s="42">
        <v>25</v>
      </c>
      <c r="J344" s="42">
        <v>631.4</v>
      </c>
      <c r="K344" s="42">
        <v>668.8</v>
      </c>
      <c r="L344" s="42">
        <v>1559.8</v>
      </c>
      <c r="M344" s="42">
        <v>1562</v>
      </c>
      <c r="N344" s="42">
        <v>253</v>
      </c>
      <c r="O344" s="42">
        <v>14092.7</v>
      </c>
      <c r="P344" s="43">
        <f t="shared" si="45"/>
        <v>15417.900000000001</v>
      </c>
      <c r="Q344" s="43">
        <f t="shared" si="44"/>
        <v>6582.0999999999985</v>
      </c>
      <c r="R344" s="11">
        <v>1559.8</v>
      </c>
      <c r="S344" s="11">
        <v>1562</v>
      </c>
    </row>
    <row r="345" spans="2:19" s="30" customFormat="1" x14ac:dyDescent="0.2">
      <c r="B345" s="7" t="s">
        <v>163</v>
      </c>
      <c r="C345" s="2" t="s">
        <v>275</v>
      </c>
      <c r="D345" s="2" t="s">
        <v>535</v>
      </c>
      <c r="E345" s="2" t="s">
        <v>18</v>
      </c>
      <c r="F345" s="2" t="s">
        <v>19</v>
      </c>
      <c r="G345" s="42">
        <v>30791.87</v>
      </c>
      <c r="H345" s="42">
        <v>0</v>
      </c>
      <c r="I345" s="42">
        <v>25</v>
      </c>
      <c r="J345" s="42">
        <v>883.73</v>
      </c>
      <c r="K345" s="42">
        <v>936.07</v>
      </c>
      <c r="L345" s="42">
        <v>2183.14</v>
      </c>
      <c r="M345" s="42">
        <v>2186.2199999999998</v>
      </c>
      <c r="N345" s="42">
        <v>354.11</v>
      </c>
      <c r="O345" s="42">
        <v>1677.45</v>
      </c>
      <c r="P345" s="43">
        <f t="shared" si="45"/>
        <v>3522.25</v>
      </c>
      <c r="Q345" s="43">
        <f t="shared" si="44"/>
        <v>27269.62</v>
      </c>
      <c r="R345" s="11">
        <v>2183.14</v>
      </c>
      <c r="S345" s="11">
        <v>2186.2199999999998</v>
      </c>
    </row>
    <row r="346" spans="2:19" s="30" customFormat="1" x14ac:dyDescent="0.2">
      <c r="B346" s="7" t="s">
        <v>327</v>
      </c>
      <c r="C346" s="2" t="s">
        <v>275</v>
      </c>
      <c r="D346" s="2" t="s">
        <v>535</v>
      </c>
      <c r="E346" s="2" t="s">
        <v>18</v>
      </c>
      <c r="F346" s="2" t="s">
        <v>22</v>
      </c>
      <c r="G346" s="42">
        <v>22000</v>
      </c>
      <c r="H346" s="42">
        <v>0</v>
      </c>
      <c r="I346" s="42">
        <v>25</v>
      </c>
      <c r="J346" s="42">
        <v>631.4</v>
      </c>
      <c r="K346" s="42">
        <v>668.8</v>
      </c>
      <c r="L346" s="42">
        <v>1559.8</v>
      </c>
      <c r="M346" s="42">
        <v>1562</v>
      </c>
      <c r="N346" s="42">
        <v>253</v>
      </c>
      <c r="O346" s="42">
        <v>7852.29</v>
      </c>
      <c r="P346" s="43">
        <f t="shared" si="45"/>
        <v>9177.49</v>
      </c>
      <c r="Q346" s="43">
        <f t="shared" si="44"/>
        <v>12822.51</v>
      </c>
      <c r="R346" s="11">
        <v>1563.35</v>
      </c>
      <c r="S346" s="11">
        <v>1565.55</v>
      </c>
    </row>
    <row r="347" spans="2:19" s="30" customFormat="1" x14ac:dyDescent="0.2">
      <c r="B347" s="7" t="s">
        <v>350</v>
      </c>
      <c r="C347" s="2" t="s">
        <v>275</v>
      </c>
      <c r="D347" s="2" t="s">
        <v>535</v>
      </c>
      <c r="E347" s="2" t="s">
        <v>18</v>
      </c>
      <c r="F347" s="2" t="s">
        <v>19</v>
      </c>
      <c r="G347" s="42">
        <v>22000</v>
      </c>
      <c r="H347" s="42">
        <v>0</v>
      </c>
      <c r="I347" s="42">
        <v>25</v>
      </c>
      <c r="J347" s="42">
        <v>631.4</v>
      </c>
      <c r="K347" s="42">
        <v>668.8</v>
      </c>
      <c r="L347" s="42">
        <v>1559.8</v>
      </c>
      <c r="M347" s="42">
        <v>1562</v>
      </c>
      <c r="N347" s="42">
        <v>253</v>
      </c>
      <c r="O347" s="42">
        <v>15367.4</v>
      </c>
      <c r="P347" s="43">
        <f t="shared" si="45"/>
        <v>16692.599999999999</v>
      </c>
      <c r="Q347" s="43">
        <f t="shared" si="44"/>
        <v>5307.4000000000015</v>
      </c>
      <c r="R347" s="11">
        <v>1559.8</v>
      </c>
      <c r="S347" s="11">
        <v>1562</v>
      </c>
    </row>
    <row r="348" spans="2:19" s="30" customFormat="1" x14ac:dyDescent="0.2">
      <c r="B348" s="7" t="s">
        <v>481</v>
      </c>
      <c r="C348" s="2" t="s">
        <v>282</v>
      </c>
      <c r="D348" s="2" t="s">
        <v>535</v>
      </c>
      <c r="E348" s="2" t="s">
        <v>18</v>
      </c>
      <c r="F348" s="2" t="s">
        <v>22</v>
      </c>
      <c r="G348" s="42">
        <v>33000</v>
      </c>
      <c r="H348" s="42">
        <v>0</v>
      </c>
      <c r="I348" s="42">
        <v>25</v>
      </c>
      <c r="J348" s="42">
        <v>947.1</v>
      </c>
      <c r="K348" s="42">
        <v>1003.2</v>
      </c>
      <c r="L348" s="42">
        <v>2339.6999999999998</v>
      </c>
      <c r="M348" s="42">
        <v>2343</v>
      </c>
      <c r="N348" s="42">
        <v>379.5</v>
      </c>
      <c r="O348" s="42">
        <v>500</v>
      </c>
      <c r="P348" s="43">
        <f t="shared" ref="P348:P370" si="46">H348+I348+J348+K348+O348</f>
        <v>2475.3000000000002</v>
      </c>
      <c r="Q348" s="43">
        <f t="shared" ref="Q348:Q370" si="47">G348-P348</f>
        <v>30524.7</v>
      </c>
      <c r="R348" s="11">
        <v>2339.6999999999998</v>
      </c>
      <c r="S348" s="11">
        <v>2343</v>
      </c>
    </row>
    <row r="349" spans="2:19" s="30" customFormat="1" x14ac:dyDescent="0.2">
      <c r="B349" s="2" t="s">
        <v>554</v>
      </c>
      <c r="C349" s="2" t="s">
        <v>282</v>
      </c>
      <c r="D349" s="2" t="s">
        <v>535</v>
      </c>
      <c r="E349" s="2" t="s">
        <v>18</v>
      </c>
      <c r="F349" s="2" t="s">
        <v>19</v>
      </c>
      <c r="G349" s="42">
        <v>22000</v>
      </c>
      <c r="H349" s="42">
        <v>0</v>
      </c>
      <c r="I349" s="42">
        <v>25</v>
      </c>
      <c r="J349" s="42">
        <v>631.4</v>
      </c>
      <c r="K349" s="42">
        <v>668.8</v>
      </c>
      <c r="L349" s="42">
        <v>1559.8</v>
      </c>
      <c r="M349" s="42">
        <v>1562</v>
      </c>
      <c r="N349" s="42">
        <v>253</v>
      </c>
      <c r="O349" s="42">
        <v>14146.45</v>
      </c>
      <c r="P349" s="43">
        <f t="shared" si="46"/>
        <v>15471.650000000001</v>
      </c>
      <c r="Q349" s="43">
        <f t="shared" si="47"/>
        <v>6528.3499999999985</v>
      </c>
      <c r="R349" s="11">
        <v>1559.8</v>
      </c>
      <c r="S349" s="11">
        <v>1562</v>
      </c>
    </row>
    <row r="350" spans="2:19" s="30" customFormat="1" x14ac:dyDescent="0.2">
      <c r="B350" s="7" t="s">
        <v>351</v>
      </c>
      <c r="C350" s="2" t="s">
        <v>282</v>
      </c>
      <c r="D350" s="2" t="s">
        <v>536</v>
      </c>
      <c r="E350" s="2" t="s">
        <v>18</v>
      </c>
      <c r="F350" s="2" t="s">
        <v>19</v>
      </c>
      <c r="G350" s="42">
        <v>22000</v>
      </c>
      <c r="H350" s="42">
        <v>0</v>
      </c>
      <c r="I350" s="42">
        <v>25</v>
      </c>
      <c r="J350" s="42">
        <v>631.4</v>
      </c>
      <c r="K350" s="42">
        <v>668.8</v>
      </c>
      <c r="L350" s="42">
        <v>1559.8</v>
      </c>
      <c r="M350" s="42">
        <v>1562</v>
      </c>
      <c r="N350" s="42">
        <v>253</v>
      </c>
      <c r="O350" s="42">
        <v>100</v>
      </c>
      <c r="P350" s="43">
        <f>H350+I350+J350+K350+O350</f>
        <v>1425.1999999999998</v>
      </c>
      <c r="Q350" s="43">
        <f>G350-P350</f>
        <v>20574.8</v>
      </c>
      <c r="R350" s="11">
        <v>1559.8</v>
      </c>
      <c r="S350" s="11">
        <v>1562</v>
      </c>
    </row>
    <row r="351" spans="2:19" s="30" customFormat="1" x14ac:dyDescent="0.2">
      <c r="B351" s="2" t="s">
        <v>352</v>
      </c>
      <c r="C351" s="2" t="s">
        <v>282</v>
      </c>
      <c r="D351" s="2" t="s">
        <v>535</v>
      </c>
      <c r="E351" s="2" t="s">
        <v>18</v>
      </c>
      <c r="F351" s="2" t="s">
        <v>19</v>
      </c>
      <c r="G351" s="42">
        <v>22000</v>
      </c>
      <c r="H351" s="42">
        <v>0</v>
      </c>
      <c r="I351" s="42">
        <v>25</v>
      </c>
      <c r="J351" s="42">
        <v>631.4</v>
      </c>
      <c r="K351" s="42">
        <v>668.8</v>
      </c>
      <c r="L351" s="42">
        <v>1559.8</v>
      </c>
      <c r="M351" s="42">
        <v>1562</v>
      </c>
      <c r="N351" s="42">
        <v>253</v>
      </c>
      <c r="O351" s="42">
        <v>10725.88</v>
      </c>
      <c r="P351" s="43">
        <f t="shared" si="46"/>
        <v>12051.079999999998</v>
      </c>
      <c r="Q351" s="43">
        <f t="shared" si="47"/>
        <v>9948.9200000000019</v>
      </c>
      <c r="R351" s="11">
        <v>1559.8</v>
      </c>
      <c r="S351" s="11">
        <v>1562</v>
      </c>
    </row>
    <row r="352" spans="2:19" s="30" customFormat="1" x14ac:dyDescent="0.2">
      <c r="B352" s="2" t="s">
        <v>220</v>
      </c>
      <c r="C352" s="2" t="s">
        <v>279</v>
      </c>
      <c r="D352" s="2" t="s">
        <v>221</v>
      </c>
      <c r="E352" s="2" t="s">
        <v>18</v>
      </c>
      <c r="F352" s="2" t="s">
        <v>22</v>
      </c>
      <c r="G352" s="42">
        <v>27300</v>
      </c>
      <c r="H352" s="42">
        <v>0</v>
      </c>
      <c r="I352" s="42">
        <v>25</v>
      </c>
      <c r="J352" s="42">
        <v>783.51</v>
      </c>
      <c r="K352" s="42">
        <v>829.92</v>
      </c>
      <c r="L352" s="42">
        <v>1935.57</v>
      </c>
      <c r="M352" s="42">
        <v>1938.3</v>
      </c>
      <c r="N352" s="42">
        <v>313.95</v>
      </c>
      <c r="O352" s="42">
        <v>100</v>
      </c>
      <c r="P352" s="43">
        <f t="shared" si="46"/>
        <v>1738.4299999999998</v>
      </c>
      <c r="Q352" s="43">
        <f t="shared" si="47"/>
        <v>25561.57</v>
      </c>
      <c r="R352" s="11">
        <v>1953.57</v>
      </c>
      <c r="S352" s="11">
        <v>1938.3</v>
      </c>
    </row>
    <row r="353" spans="2:19" s="30" customFormat="1" ht="11.25" customHeight="1" x14ac:dyDescent="0.2">
      <c r="B353" s="7" t="s">
        <v>353</v>
      </c>
      <c r="C353" s="2" t="s">
        <v>279</v>
      </c>
      <c r="D353" s="2" t="s">
        <v>535</v>
      </c>
      <c r="E353" s="2" t="s">
        <v>18</v>
      </c>
      <c r="F353" s="2" t="s">
        <v>22</v>
      </c>
      <c r="G353" s="42">
        <v>36000</v>
      </c>
      <c r="H353" s="42">
        <v>0</v>
      </c>
      <c r="I353" s="42">
        <v>25</v>
      </c>
      <c r="J353" s="42">
        <v>1033.2</v>
      </c>
      <c r="K353" s="42">
        <v>1094.4000000000001</v>
      </c>
      <c r="L353" s="42">
        <v>2552.4</v>
      </c>
      <c r="M353" s="42">
        <v>2556</v>
      </c>
      <c r="N353" s="42">
        <v>414</v>
      </c>
      <c r="O353" s="42">
        <v>3254.9</v>
      </c>
      <c r="P353" s="43">
        <f t="shared" si="46"/>
        <v>5407.5</v>
      </c>
      <c r="Q353" s="43">
        <f t="shared" si="47"/>
        <v>30592.5</v>
      </c>
      <c r="R353" s="11">
        <v>2552.4</v>
      </c>
      <c r="S353" s="11">
        <v>2556</v>
      </c>
    </row>
    <row r="354" spans="2:19" s="30" customFormat="1" x14ac:dyDescent="0.2">
      <c r="B354" s="7" t="s">
        <v>555</v>
      </c>
      <c r="C354" s="2" t="s">
        <v>279</v>
      </c>
      <c r="D354" s="2" t="s">
        <v>535</v>
      </c>
      <c r="E354" s="2" t="s">
        <v>18</v>
      </c>
      <c r="F354" s="2" t="s">
        <v>22</v>
      </c>
      <c r="G354" s="42">
        <v>22000</v>
      </c>
      <c r="H354" s="42">
        <v>0</v>
      </c>
      <c r="I354" s="42">
        <v>25</v>
      </c>
      <c r="J354" s="42">
        <v>631.4</v>
      </c>
      <c r="K354" s="42">
        <v>668.8</v>
      </c>
      <c r="L354" s="42">
        <v>1559.8</v>
      </c>
      <c r="M354" s="42">
        <v>1562</v>
      </c>
      <c r="N354" s="42">
        <v>253</v>
      </c>
      <c r="O354" s="42">
        <v>10524.89</v>
      </c>
      <c r="P354" s="43">
        <f t="shared" si="46"/>
        <v>11850.09</v>
      </c>
      <c r="Q354" s="43">
        <f t="shared" si="47"/>
        <v>10149.91</v>
      </c>
      <c r="R354" s="11">
        <v>1559.8</v>
      </c>
      <c r="S354" s="11">
        <v>1562</v>
      </c>
    </row>
    <row r="355" spans="2:19" s="30" customFormat="1" x14ac:dyDescent="0.2">
      <c r="B355" s="7" t="s">
        <v>68</v>
      </c>
      <c r="C355" s="2" t="s">
        <v>279</v>
      </c>
      <c r="D355" s="2" t="s">
        <v>53</v>
      </c>
      <c r="E355" s="2" t="s">
        <v>18</v>
      </c>
      <c r="F355" s="2" t="s">
        <v>22</v>
      </c>
      <c r="G355" s="42">
        <v>22000</v>
      </c>
      <c r="H355" s="42">
        <v>0</v>
      </c>
      <c r="I355" s="42">
        <v>25</v>
      </c>
      <c r="J355" s="42">
        <v>631.4</v>
      </c>
      <c r="K355" s="42">
        <v>668.8</v>
      </c>
      <c r="L355" s="42">
        <v>1559.8</v>
      </c>
      <c r="M355" s="42">
        <v>1562</v>
      </c>
      <c r="N355" s="42">
        <v>253</v>
      </c>
      <c r="O355" s="42">
        <v>10304.120000000001</v>
      </c>
      <c r="P355" s="43">
        <f t="shared" si="46"/>
        <v>11629.32</v>
      </c>
      <c r="Q355" s="43">
        <f t="shared" si="47"/>
        <v>10370.68</v>
      </c>
      <c r="R355" s="11">
        <v>1559.8</v>
      </c>
      <c r="S355" s="11">
        <v>1562</v>
      </c>
    </row>
    <row r="356" spans="2:19" s="30" customFormat="1" x14ac:dyDescent="0.2">
      <c r="B356" s="2" t="s">
        <v>326</v>
      </c>
      <c r="C356" s="2" t="s">
        <v>279</v>
      </c>
      <c r="D356" s="2" t="s">
        <v>535</v>
      </c>
      <c r="E356" s="2" t="s">
        <v>18</v>
      </c>
      <c r="F356" s="2" t="s">
        <v>22</v>
      </c>
      <c r="G356" s="42">
        <v>22000</v>
      </c>
      <c r="H356" s="42">
        <v>0</v>
      </c>
      <c r="I356" s="42">
        <v>25</v>
      </c>
      <c r="J356" s="42">
        <v>631.4</v>
      </c>
      <c r="K356" s="42">
        <v>668.8</v>
      </c>
      <c r="L356" s="42">
        <v>1559.8</v>
      </c>
      <c r="M356" s="42">
        <v>1562</v>
      </c>
      <c r="N356" s="42">
        <v>253</v>
      </c>
      <c r="O356" s="42">
        <v>100</v>
      </c>
      <c r="P356" s="43">
        <f t="shared" si="46"/>
        <v>1425.1999999999998</v>
      </c>
      <c r="Q356" s="43">
        <f t="shared" si="47"/>
        <v>20574.8</v>
      </c>
      <c r="R356" s="11">
        <v>1559.8</v>
      </c>
      <c r="S356" s="11">
        <v>1562</v>
      </c>
    </row>
    <row r="357" spans="2:19" s="30" customFormat="1" x14ac:dyDescent="0.2">
      <c r="B357" s="2" t="s">
        <v>193</v>
      </c>
      <c r="C357" s="2" t="s">
        <v>279</v>
      </c>
      <c r="D357" s="2" t="s">
        <v>535</v>
      </c>
      <c r="E357" s="2" t="s">
        <v>18</v>
      </c>
      <c r="F357" s="2" t="s">
        <v>22</v>
      </c>
      <c r="G357" s="42">
        <v>29925</v>
      </c>
      <c r="H357" s="42">
        <v>0</v>
      </c>
      <c r="I357" s="42">
        <v>25</v>
      </c>
      <c r="J357" s="42">
        <v>858.85</v>
      </c>
      <c r="K357" s="42">
        <v>909.72</v>
      </c>
      <c r="L357" s="42">
        <v>2121.6799999999998</v>
      </c>
      <c r="M357" s="42">
        <v>2124.6799999999998</v>
      </c>
      <c r="N357" s="42">
        <v>344.14</v>
      </c>
      <c r="O357" s="42">
        <v>100</v>
      </c>
      <c r="P357" s="43">
        <f t="shared" si="46"/>
        <v>1893.5700000000002</v>
      </c>
      <c r="Q357" s="43">
        <f t="shared" si="47"/>
        <v>28031.43</v>
      </c>
      <c r="R357" s="11">
        <v>2121.6799999999998</v>
      </c>
      <c r="S357" s="11">
        <v>2124.6799999999998</v>
      </c>
    </row>
    <row r="358" spans="2:19" s="30" customFormat="1" x14ac:dyDescent="0.2">
      <c r="B358" s="2" t="s">
        <v>354</v>
      </c>
      <c r="C358" s="2" t="s">
        <v>278</v>
      </c>
      <c r="D358" s="2" t="s">
        <v>199</v>
      </c>
      <c r="E358" s="2" t="s">
        <v>18</v>
      </c>
      <c r="F358" s="2" t="s">
        <v>19</v>
      </c>
      <c r="G358" s="42">
        <v>40000</v>
      </c>
      <c r="H358" s="42">
        <v>206.03</v>
      </c>
      <c r="I358" s="42">
        <v>25</v>
      </c>
      <c r="J358" s="42">
        <v>1148</v>
      </c>
      <c r="K358" s="42">
        <v>1216</v>
      </c>
      <c r="L358" s="42">
        <v>2836</v>
      </c>
      <c r="M358" s="42">
        <v>2840</v>
      </c>
      <c r="N358" s="42">
        <v>460</v>
      </c>
      <c r="O358" s="42">
        <v>2177.4499999999998</v>
      </c>
      <c r="P358" s="43">
        <f t="shared" si="46"/>
        <v>4772.4799999999996</v>
      </c>
      <c r="Q358" s="43">
        <f t="shared" si="47"/>
        <v>35227.520000000004</v>
      </c>
      <c r="R358" s="11">
        <v>2836</v>
      </c>
      <c r="S358" s="11">
        <v>2840</v>
      </c>
    </row>
    <row r="359" spans="2:19" s="30" customFormat="1" x14ac:dyDescent="0.2">
      <c r="B359" s="7" t="s">
        <v>164</v>
      </c>
      <c r="C359" s="2" t="s">
        <v>278</v>
      </c>
      <c r="D359" s="2" t="s">
        <v>535</v>
      </c>
      <c r="E359" s="2" t="s">
        <v>18</v>
      </c>
      <c r="F359" s="2" t="s">
        <v>19</v>
      </c>
      <c r="G359" s="42">
        <v>28350</v>
      </c>
      <c r="H359" s="42">
        <v>0</v>
      </c>
      <c r="I359" s="42">
        <v>25</v>
      </c>
      <c r="J359" s="42">
        <v>813.65</v>
      </c>
      <c r="K359" s="42">
        <v>861.84</v>
      </c>
      <c r="L359" s="42">
        <v>2010.02</v>
      </c>
      <c r="M359" s="42">
        <v>2012.85</v>
      </c>
      <c r="N359" s="42">
        <v>326.02999999999997</v>
      </c>
      <c r="O359" s="42">
        <v>14386.87</v>
      </c>
      <c r="P359" s="43">
        <f t="shared" si="46"/>
        <v>16087.36</v>
      </c>
      <c r="Q359" s="43">
        <f t="shared" si="47"/>
        <v>12262.64</v>
      </c>
      <c r="R359" s="11">
        <v>2010.02</v>
      </c>
      <c r="S359" s="11">
        <v>2012.85</v>
      </c>
    </row>
    <row r="360" spans="2:19" s="30" customFormat="1" x14ac:dyDescent="0.2">
      <c r="B360" s="7" t="s">
        <v>35</v>
      </c>
      <c r="C360" s="2" t="s">
        <v>278</v>
      </c>
      <c r="D360" s="2" t="s">
        <v>535</v>
      </c>
      <c r="E360" s="2" t="s">
        <v>18</v>
      </c>
      <c r="F360" s="2" t="s">
        <v>19</v>
      </c>
      <c r="G360" s="42">
        <v>35000</v>
      </c>
      <c r="H360" s="42">
        <v>0</v>
      </c>
      <c r="I360" s="42">
        <v>25</v>
      </c>
      <c r="J360" s="42">
        <v>1004.5</v>
      </c>
      <c r="K360" s="42">
        <v>1064</v>
      </c>
      <c r="L360" s="42">
        <v>2481.5</v>
      </c>
      <c r="M360" s="42">
        <v>2485</v>
      </c>
      <c r="N360" s="42">
        <v>402.5</v>
      </c>
      <c r="O360" s="42">
        <v>2100</v>
      </c>
      <c r="P360" s="43">
        <f t="shared" si="46"/>
        <v>4193.5</v>
      </c>
      <c r="Q360" s="43">
        <f>G360-P360</f>
        <v>30806.5</v>
      </c>
      <c r="R360" s="11">
        <v>2481.5</v>
      </c>
      <c r="S360" s="11">
        <v>2485</v>
      </c>
    </row>
    <row r="361" spans="2:19" s="30" customFormat="1" x14ac:dyDescent="0.2">
      <c r="B361" s="7" t="s">
        <v>355</v>
      </c>
      <c r="C361" s="2" t="s">
        <v>278</v>
      </c>
      <c r="D361" s="2" t="s">
        <v>535</v>
      </c>
      <c r="E361" s="2" t="s">
        <v>18</v>
      </c>
      <c r="F361" s="2" t="s">
        <v>19</v>
      </c>
      <c r="G361" s="42">
        <v>26250</v>
      </c>
      <c r="H361" s="42">
        <v>0</v>
      </c>
      <c r="I361" s="42">
        <v>25</v>
      </c>
      <c r="J361" s="42">
        <v>753.38</v>
      </c>
      <c r="K361" s="42">
        <v>798</v>
      </c>
      <c r="L361" s="42">
        <v>1861.13</v>
      </c>
      <c r="M361" s="42">
        <v>1863.75</v>
      </c>
      <c r="N361" s="42">
        <v>301.88</v>
      </c>
      <c r="O361" s="42">
        <v>13128.35</v>
      </c>
      <c r="P361" s="43">
        <f t="shared" si="46"/>
        <v>14704.73</v>
      </c>
      <c r="Q361" s="43">
        <f t="shared" si="47"/>
        <v>11545.27</v>
      </c>
      <c r="R361" s="11">
        <v>1861.13</v>
      </c>
      <c r="S361" s="11">
        <v>1863.75</v>
      </c>
    </row>
    <row r="362" spans="2:19" s="30" customFormat="1" x14ac:dyDescent="0.2">
      <c r="B362" s="7" t="s">
        <v>439</v>
      </c>
      <c r="C362" s="2" t="s">
        <v>278</v>
      </c>
      <c r="D362" s="2" t="s">
        <v>535</v>
      </c>
      <c r="E362" s="2" t="s">
        <v>18</v>
      </c>
      <c r="F362" s="2" t="s">
        <v>19</v>
      </c>
      <c r="G362" s="42">
        <v>22000</v>
      </c>
      <c r="H362" s="42">
        <v>0</v>
      </c>
      <c r="I362" s="42">
        <v>25</v>
      </c>
      <c r="J362" s="42">
        <v>631.4</v>
      </c>
      <c r="K362" s="42">
        <v>668.8</v>
      </c>
      <c r="L362" s="42">
        <v>1559.8</v>
      </c>
      <c r="M362" s="42">
        <v>1562</v>
      </c>
      <c r="N362" s="42">
        <v>253</v>
      </c>
      <c r="O362" s="42">
        <v>10260.75</v>
      </c>
      <c r="P362" s="43">
        <f t="shared" si="46"/>
        <v>11585.95</v>
      </c>
      <c r="Q362" s="43">
        <f t="shared" si="47"/>
        <v>10414.049999999999</v>
      </c>
      <c r="R362" s="11">
        <v>1559.8</v>
      </c>
      <c r="S362" s="11">
        <v>1562</v>
      </c>
    </row>
    <row r="363" spans="2:19" s="30" customFormat="1" x14ac:dyDescent="0.2">
      <c r="B363" s="7" t="s">
        <v>328</v>
      </c>
      <c r="C363" s="2" t="s">
        <v>278</v>
      </c>
      <c r="D363" s="2" t="s">
        <v>535</v>
      </c>
      <c r="E363" s="2" t="s">
        <v>18</v>
      </c>
      <c r="F363" s="2" t="s">
        <v>22</v>
      </c>
      <c r="G363" s="42">
        <v>31500.85</v>
      </c>
      <c r="H363" s="42">
        <v>0</v>
      </c>
      <c r="I363" s="42">
        <v>25</v>
      </c>
      <c r="J363" s="42">
        <v>904.07</v>
      </c>
      <c r="K363" s="42">
        <v>957.63</v>
      </c>
      <c r="L363" s="42">
        <v>2233.41</v>
      </c>
      <c r="M363" s="42">
        <v>2236.56</v>
      </c>
      <c r="N363" s="42">
        <v>362.26</v>
      </c>
      <c r="O363" s="42">
        <v>1677.45</v>
      </c>
      <c r="P363" s="43">
        <f t="shared" si="46"/>
        <v>3564.15</v>
      </c>
      <c r="Q363" s="43">
        <f t="shared" si="47"/>
        <v>27936.699999999997</v>
      </c>
      <c r="R363" s="11">
        <v>2233.41</v>
      </c>
      <c r="S363" s="11">
        <v>2236.56</v>
      </c>
    </row>
    <row r="364" spans="2:19" s="30" customFormat="1" x14ac:dyDescent="0.2">
      <c r="B364" s="7" t="s">
        <v>534</v>
      </c>
      <c r="C364" s="2" t="s">
        <v>278</v>
      </c>
      <c r="D364" s="2" t="s">
        <v>535</v>
      </c>
      <c r="E364" s="2" t="s">
        <v>18</v>
      </c>
      <c r="F364" s="2" t="s">
        <v>22</v>
      </c>
      <c r="G364" s="42">
        <v>31410.86</v>
      </c>
      <c r="H364" s="42">
        <v>0</v>
      </c>
      <c r="I364" s="42">
        <v>25</v>
      </c>
      <c r="J364" s="42">
        <v>901.49</v>
      </c>
      <c r="K364" s="42">
        <v>954.89</v>
      </c>
      <c r="L364" s="42">
        <v>2227.0300000000002</v>
      </c>
      <c r="M364" s="42">
        <v>2230.17</v>
      </c>
      <c r="N364" s="42">
        <v>361.22</v>
      </c>
      <c r="O364" s="42">
        <v>6216</v>
      </c>
      <c r="P364" s="43">
        <f t="shared" si="46"/>
        <v>8097.38</v>
      </c>
      <c r="Q364" s="43">
        <f t="shared" si="47"/>
        <v>23313.48</v>
      </c>
      <c r="R364" s="11">
        <v>2227.0300000000002</v>
      </c>
      <c r="S364" s="11">
        <v>2230.17</v>
      </c>
    </row>
    <row r="365" spans="2:19" s="30" customFormat="1" x14ac:dyDescent="0.2">
      <c r="B365" s="7" t="s">
        <v>329</v>
      </c>
      <c r="C365" s="2" t="s">
        <v>280</v>
      </c>
      <c r="D365" s="2" t="s">
        <v>79</v>
      </c>
      <c r="E365" s="2" t="s">
        <v>18</v>
      </c>
      <c r="F365" s="2" t="s">
        <v>22</v>
      </c>
      <c r="G365" s="42">
        <v>35000</v>
      </c>
      <c r="H365" s="42">
        <v>0</v>
      </c>
      <c r="I365" s="42">
        <v>25</v>
      </c>
      <c r="J365" s="42">
        <v>1004.5</v>
      </c>
      <c r="K365" s="42">
        <v>1064</v>
      </c>
      <c r="L365" s="42">
        <v>2481.5</v>
      </c>
      <c r="M365" s="42">
        <v>2485</v>
      </c>
      <c r="N365" s="42">
        <v>402.5</v>
      </c>
      <c r="O365" s="42">
        <v>1677.45</v>
      </c>
      <c r="P365" s="43">
        <f t="shared" si="46"/>
        <v>3770.95</v>
      </c>
      <c r="Q365" s="43">
        <f t="shared" si="47"/>
        <v>31229.05</v>
      </c>
      <c r="R365" s="11">
        <v>2481.5</v>
      </c>
      <c r="S365" s="11">
        <v>2485</v>
      </c>
    </row>
    <row r="366" spans="2:19" s="30" customFormat="1" x14ac:dyDescent="0.2">
      <c r="B366" s="2" t="s">
        <v>533</v>
      </c>
      <c r="C366" s="2" t="s">
        <v>280</v>
      </c>
      <c r="D366" s="2" t="s">
        <v>535</v>
      </c>
      <c r="E366" s="2" t="s">
        <v>18</v>
      </c>
      <c r="F366" s="2" t="s">
        <v>22</v>
      </c>
      <c r="G366" s="42">
        <v>22000</v>
      </c>
      <c r="H366" s="42">
        <v>0</v>
      </c>
      <c r="I366" s="42">
        <v>25</v>
      </c>
      <c r="J366" s="42">
        <v>631.4</v>
      </c>
      <c r="K366" s="42">
        <v>668.8</v>
      </c>
      <c r="L366" s="42">
        <v>1559.8</v>
      </c>
      <c r="M366" s="42">
        <v>1562</v>
      </c>
      <c r="N366" s="42">
        <v>253</v>
      </c>
      <c r="O366" s="42">
        <v>100</v>
      </c>
      <c r="P366" s="43">
        <f t="shared" si="46"/>
        <v>1425.1999999999998</v>
      </c>
      <c r="Q366" s="43">
        <f t="shared" si="47"/>
        <v>20574.8</v>
      </c>
      <c r="R366" s="11">
        <v>1559.8</v>
      </c>
      <c r="S366" s="11">
        <v>1562</v>
      </c>
    </row>
    <row r="367" spans="2:19" s="30" customFormat="1" x14ac:dyDescent="0.2">
      <c r="B367" s="2" t="s">
        <v>333</v>
      </c>
      <c r="C367" s="2" t="s">
        <v>280</v>
      </c>
      <c r="D367" s="2" t="s">
        <v>535</v>
      </c>
      <c r="E367" s="2" t="s">
        <v>18</v>
      </c>
      <c r="F367" s="2" t="s">
        <v>22</v>
      </c>
      <c r="G367" s="42">
        <v>22000</v>
      </c>
      <c r="H367" s="42">
        <v>0</v>
      </c>
      <c r="I367" s="42">
        <v>25</v>
      </c>
      <c r="J367" s="42">
        <v>631.4</v>
      </c>
      <c r="K367" s="42">
        <v>668.8</v>
      </c>
      <c r="L367" s="42">
        <v>1559.8</v>
      </c>
      <c r="M367" s="42">
        <v>1562</v>
      </c>
      <c r="N367" s="42">
        <v>253</v>
      </c>
      <c r="O367" s="42">
        <v>1100</v>
      </c>
      <c r="P367" s="43">
        <f t="shared" si="46"/>
        <v>2425.1999999999998</v>
      </c>
      <c r="Q367" s="43">
        <f t="shared" si="47"/>
        <v>19574.8</v>
      </c>
      <c r="R367" s="11">
        <v>1559.8</v>
      </c>
      <c r="S367" s="11">
        <v>1562</v>
      </c>
    </row>
    <row r="368" spans="2:19" s="30" customFormat="1" x14ac:dyDescent="0.2">
      <c r="B368" s="7" t="s">
        <v>332</v>
      </c>
      <c r="C368" s="2" t="s">
        <v>280</v>
      </c>
      <c r="D368" s="2" t="s">
        <v>535</v>
      </c>
      <c r="E368" s="2" t="s">
        <v>18</v>
      </c>
      <c r="F368" s="2" t="s">
        <v>19</v>
      </c>
      <c r="G368" s="42">
        <v>22000</v>
      </c>
      <c r="H368" s="42">
        <v>0</v>
      </c>
      <c r="I368" s="42">
        <v>25</v>
      </c>
      <c r="J368" s="42">
        <v>631.4</v>
      </c>
      <c r="K368" s="42">
        <v>668.8</v>
      </c>
      <c r="L368" s="42">
        <v>1559.8</v>
      </c>
      <c r="M368" s="42">
        <v>1562</v>
      </c>
      <c r="N368" s="42">
        <v>253</v>
      </c>
      <c r="O368" s="42">
        <v>100</v>
      </c>
      <c r="P368" s="43">
        <f t="shared" si="46"/>
        <v>1425.1999999999998</v>
      </c>
      <c r="Q368" s="43">
        <f t="shared" si="47"/>
        <v>20574.8</v>
      </c>
      <c r="R368" s="11">
        <v>1559.8</v>
      </c>
      <c r="S368" s="11">
        <v>1562</v>
      </c>
    </row>
    <row r="369" spans="1:19" s="30" customFormat="1" x14ac:dyDescent="0.2">
      <c r="B369" s="7" t="s">
        <v>330</v>
      </c>
      <c r="C369" s="2" t="s">
        <v>280</v>
      </c>
      <c r="D369" s="2" t="s">
        <v>535</v>
      </c>
      <c r="E369" s="2" t="s">
        <v>18</v>
      </c>
      <c r="F369" s="2" t="s">
        <v>19</v>
      </c>
      <c r="G369" s="42">
        <v>22000</v>
      </c>
      <c r="H369" s="42">
        <v>0</v>
      </c>
      <c r="I369" s="42">
        <v>25</v>
      </c>
      <c r="J369" s="42">
        <v>631.4</v>
      </c>
      <c r="K369" s="42">
        <v>668.8</v>
      </c>
      <c r="L369" s="42">
        <v>1559.8</v>
      </c>
      <c r="M369" s="42">
        <v>1562</v>
      </c>
      <c r="N369" s="42">
        <v>253</v>
      </c>
      <c r="O369" s="42">
        <v>1100</v>
      </c>
      <c r="P369" s="43">
        <f t="shared" si="46"/>
        <v>2425.1999999999998</v>
      </c>
      <c r="Q369" s="43">
        <f t="shared" si="47"/>
        <v>19574.8</v>
      </c>
      <c r="R369" s="11">
        <v>1559.8</v>
      </c>
      <c r="S369" s="11">
        <v>1562</v>
      </c>
    </row>
    <row r="370" spans="1:19" s="30" customFormat="1" x14ac:dyDescent="0.2">
      <c r="B370" s="7" t="s">
        <v>331</v>
      </c>
      <c r="C370" s="2" t="s">
        <v>280</v>
      </c>
      <c r="D370" s="2" t="s">
        <v>535</v>
      </c>
      <c r="E370" s="2" t="s">
        <v>18</v>
      </c>
      <c r="F370" s="2" t="s">
        <v>22</v>
      </c>
      <c r="G370" s="42">
        <v>29150</v>
      </c>
      <c r="H370" s="42">
        <v>0</v>
      </c>
      <c r="I370" s="42">
        <v>25</v>
      </c>
      <c r="J370" s="42">
        <v>836.61</v>
      </c>
      <c r="K370" s="42">
        <v>886.16</v>
      </c>
      <c r="L370" s="42">
        <v>2066.7399999999998</v>
      </c>
      <c r="M370" s="42">
        <v>2069.65</v>
      </c>
      <c r="N370" s="42">
        <v>335.23</v>
      </c>
      <c r="O370" s="42">
        <v>100</v>
      </c>
      <c r="P370" s="43">
        <f t="shared" si="46"/>
        <v>1847.77</v>
      </c>
      <c r="Q370" s="43">
        <f t="shared" si="47"/>
        <v>27302.23</v>
      </c>
      <c r="R370" s="11">
        <v>2066.7399999999998</v>
      </c>
      <c r="S370" s="11">
        <v>2069.65</v>
      </c>
    </row>
    <row r="371" spans="1:19" x14ac:dyDescent="0.2">
      <c r="R371" s="15"/>
      <c r="S371" s="15"/>
    </row>
    <row r="372" spans="1:19" x14ac:dyDescent="0.2">
      <c r="B372" s="29"/>
    </row>
    <row r="373" spans="1:19" s="28" customFormat="1" x14ac:dyDescent="0.2">
      <c r="A373" s="3"/>
      <c r="B373" s="29"/>
      <c r="C373" s="3"/>
      <c r="D373" s="3"/>
      <c r="E373" s="3"/>
      <c r="F373" s="3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9"/>
      <c r="S373" s="9"/>
    </row>
  </sheetData>
  <autoFilter ref="B1:B369"/>
  <sortState ref="B348:Q358">
    <sortCondition ref="B348:B358"/>
  </sortState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G190:N190 G95:O95 G35:N35 G43:N43 G36:O39 G23:N23 G17:O17 G74:O91 R74:S91 G55:N55 G64:O64 G54:O54 G66:O66 G50:N51 G303:N303 R45:S64 R303:S303 G187:O188 G113:O113 R113:S113 G97:O97 G102:O106 G99:O99 R102:S102 R99:S99 R131:S146 G310:O310 G308:O308 R308:S308 G40:N40 R30:S40 R117:S129 G117:O146 R245:S246 G211:O223 R186:S188 G191:O209 G157:O165 R157:S177 G317:O348 R310:S348 G42:O42 R42:S43 G225:O245 R18:S25 R211:S243 R248:S292 G248:O292 R294:S297 R299:S299 G294:O297 G299:O299 R350:S353 G350:O353 G355:O370 R355:S370 R190:S209 H44:I44 H189:I189">
    <cfRule type="expression" dxfId="24" priority="145">
      <formula>ISNA(G17)</formula>
    </cfRule>
  </conditionalFormatting>
  <conditionalFormatting sqref="D316 L316:O316 G316:J316 H300:H301 O300:O301 I300:I302 G304:O307 I70 G311:O315 G309:O309">
    <cfRule type="expression" dxfId="23" priority="19">
      <formula>ISNA(D70)</formula>
    </cfRule>
  </conditionalFormatting>
  <conditionalFormatting sqref="G12 I12:J12 O12 M12 G13:N13 G15 M15:O15 I15:J15 G14:O14 G16:O16">
    <cfRule type="expression" dxfId="22" priority="33">
      <formula>ISNA(G12)</formula>
    </cfRule>
  </conditionalFormatting>
  <conditionalFormatting sqref="G21:N22 G224:N224 G18:O20">
    <cfRule type="expression" dxfId="21" priority="32">
      <formula>ISNA(G18)</formula>
    </cfRule>
  </conditionalFormatting>
  <conditionalFormatting sqref="G27:O27 G34:N34 G31:O33 G30:N30 G24:N26">
    <cfRule type="expression" dxfId="20" priority="31">
      <formula>ISNA(G24)</formula>
    </cfRule>
  </conditionalFormatting>
  <conditionalFormatting sqref="O303 G52:O52 G53:N53 I47:N47 G47 G48:O49 G45 I45:N45 G46:N46">
    <cfRule type="expression" dxfId="19" priority="30">
      <formula>ISNA(G45)</formula>
    </cfRule>
  </conditionalFormatting>
  <conditionalFormatting sqref="G63:N63 G62:O62 G61 I61:N61 G56:O60">
    <cfRule type="expression" dxfId="18" priority="29">
      <formula>ISNA(G56)</formula>
    </cfRule>
  </conditionalFormatting>
  <conditionalFormatting sqref="G94:N94 G67:O69 G71:O72">
    <cfRule type="expression" dxfId="17" priority="28">
      <formula>ISNA(G67)</formula>
    </cfRule>
  </conditionalFormatting>
  <conditionalFormatting sqref="G107:N107 G98:O98 G108:O112 G114:O116 G100:O100">
    <cfRule type="expression" dxfId="16" priority="27">
      <formula>ISNA(G98)</formula>
    </cfRule>
  </conditionalFormatting>
  <conditionalFormatting sqref="G151:N152 G149:O150 G153:O154 G156:O156">
    <cfRule type="expression" dxfId="15" priority="24">
      <formula>ISNA(G149)</formula>
    </cfRule>
  </conditionalFormatting>
  <conditionalFormatting sqref="G186:N186 G166:O185">
    <cfRule type="expression" dxfId="14" priority="23">
      <formula>ISNA(G166)</formula>
    </cfRule>
  </conditionalFormatting>
  <conditionalFormatting sqref="G246:N246 G247:O247">
    <cfRule type="expression" dxfId="13" priority="20">
      <formula>ISNA(G246)</formula>
    </cfRule>
  </conditionalFormatting>
  <conditionalFormatting sqref="R94:S94 R67:S69 R71:S72">
    <cfRule type="expression" dxfId="12" priority="13">
      <formula>ISNA(R67)</formula>
    </cfRule>
  </conditionalFormatting>
  <conditionalFormatting sqref="S12 S15 R13:S14 R16:S16">
    <cfRule type="expression" dxfId="11" priority="17">
      <formula>ISNA(R12)</formula>
    </cfRule>
  </conditionalFormatting>
  <conditionalFormatting sqref="R27:S27">
    <cfRule type="expression" dxfId="10" priority="15">
      <formula>ISNA(R27)</formula>
    </cfRule>
  </conditionalFormatting>
  <conditionalFormatting sqref="R109:S112 R114:S116">
    <cfRule type="expression" dxfId="9" priority="9">
      <formula>ISNA(R109)</formula>
    </cfRule>
  </conditionalFormatting>
  <conditionalFormatting sqref="R98:S98 R100:S100">
    <cfRule type="expression" dxfId="8" priority="12">
      <formula>ISNA(R98)</formula>
    </cfRule>
  </conditionalFormatting>
  <conditionalFormatting sqref="R304:S307 R247:S247 R309:S309">
    <cfRule type="expression" dxfId="7" priority="5">
      <formula>ISNA(R247)</formula>
    </cfRule>
  </conditionalFormatting>
  <conditionalFormatting sqref="R104:S107">
    <cfRule type="expression" dxfId="6" priority="11">
      <formula>ISNA(R104)</formula>
    </cfRule>
  </conditionalFormatting>
  <conditionalFormatting sqref="R179:S185">
    <cfRule type="expression" dxfId="5" priority="6">
      <formula>ISNA(R179)</formula>
    </cfRule>
  </conditionalFormatting>
  <conditionalFormatting sqref="R149:S154 R156:S156">
    <cfRule type="expression" dxfId="4" priority="7">
      <formula>ISNA(R149)</formula>
    </cfRule>
  </conditionalFormatting>
  <conditionalFormatting sqref="G349:O349">
    <cfRule type="expression" dxfId="3" priority="4">
      <formula>ISNA(G349)</formula>
    </cfRule>
  </conditionalFormatting>
  <conditionalFormatting sqref="R349:S349">
    <cfRule type="expression" dxfId="2" priority="3">
      <formula>ISNA(R349)</formula>
    </cfRule>
  </conditionalFormatting>
  <conditionalFormatting sqref="G354:O354">
    <cfRule type="expression" dxfId="1" priority="2">
      <formula>ISNA(G354)</formula>
    </cfRule>
  </conditionalFormatting>
  <conditionalFormatting sqref="R354:S354">
    <cfRule type="expression" dxfId="0" priority="1">
      <formula>ISNA(R354)</formula>
    </cfRule>
  </conditionalFormatting>
  <printOptions horizontalCentered="1"/>
  <pageMargins left="0.25" right="0.25" top="0.75" bottom="0.75" header="0.3" footer="0.3"/>
  <pageSetup paperSize="120" scale="3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del mes de Abril</vt:lpstr>
      <vt:lpstr>'Nómina Fija del mes de Abril'!Área_de_impresión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Staling Rivera</cp:lastModifiedBy>
  <cp:lastPrinted>2023-05-09T19:01:03Z</cp:lastPrinted>
  <dcterms:created xsi:type="dcterms:W3CDTF">2021-10-22T17:54:22Z</dcterms:created>
  <dcterms:modified xsi:type="dcterms:W3CDTF">2023-05-17T14:15:52Z</dcterms:modified>
</cp:coreProperties>
</file>