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7715" windowHeight="11190" firstSheet="5" activeTab="5"/>
  </bookViews>
  <sheets>
    <sheet name="ENERO" sheetId="1" state="hidden" r:id="rId1"/>
    <sheet name="FEBRERO" sheetId="2" state="hidden" r:id="rId2"/>
    <sheet name="MARZO " sheetId="3" state="hidden" r:id="rId3"/>
    <sheet name="ABRIL" sheetId="4" state="hidden" r:id="rId4"/>
    <sheet name="MAYO " sheetId="5" state="hidden" r:id="rId5"/>
    <sheet name="NOVIEMBRE" sheetId="6" r:id="rId6"/>
  </sheets>
  <definedNames>
    <definedName name="_xlnm.Print_Area" localSheetId="5">NOVIEMBRE!$A$1:$G$69</definedName>
  </definedNames>
  <calcPr calcId="145621"/>
</workbook>
</file>

<file path=xl/calcChain.xml><?xml version="1.0" encoding="utf-8"?>
<calcChain xmlns="http://schemas.openxmlformats.org/spreadsheetml/2006/main">
  <c r="F51" i="6" l="1"/>
  <c r="F22" i="6" l="1"/>
  <c r="F25" i="6" l="1"/>
  <c r="F26" i="6"/>
  <c r="F39" i="6" l="1"/>
  <c r="F30" i="6" l="1"/>
  <c r="F31" i="6" s="1"/>
  <c r="F45" i="6" l="1"/>
  <c r="F46" i="6" s="1"/>
  <c r="F42" i="5" l="1"/>
  <c r="F36" i="5" l="1"/>
  <c r="F43" i="5" s="1"/>
  <c r="F27" i="5"/>
  <c r="F19" i="5"/>
  <c r="F28" i="5" l="1"/>
  <c r="F45" i="5" s="1"/>
  <c r="F48" i="5" s="1"/>
  <c r="F44" i="4"/>
  <c r="F37" i="4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8" i="2"/>
  <c r="F49" i="2"/>
  <c r="F46" i="3"/>
  <c r="F49" i="3" s="1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  <c r="F52" i="6"/>
</calcChain>
</file>

<file path=xl/sharedStrings.xml><?xml version="1.0" encoding="utf-8"?>
<sst xmlns="http://schemas.openxmlformats.org/spreadsheetml/2006/main" count="294" uniqueCount="76">
  <si>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</si>
  <si>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</si>
  <si>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</si>
  <si>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</si>
  <si>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</si>
  <si>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</si>
  <si>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</si>
  <si>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</si>
  <si>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</si>
  <si>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</si>
  <si>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</si>
  <si>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</si>
  <si>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</si>
  <si>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</si>
  <si>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</si>
  <si>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</si>
  <si>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</si>
  <si>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</si>
  <si>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</si>
  <si>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</si>
  <si>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</si>
  <si>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</si>
  <si>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</si>
  <si>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</si>
  <si>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</si>
  <si>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</si>
  <si>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</si>
  <si>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</si>
  <si>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</si>
  <si>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</si>
  <si>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</si>
  <si>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</si>
  <si>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</si>
  <si>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</si>
  <si>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</si>
  <si>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</si>
  <si>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</si>
  <si>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</si>
  <si>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</si>
  <si>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</si>
  <si>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</si>
  <si>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</si>
  <si>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</si>
  <si>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</si>
  <si>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</si>
  <si>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</si>
  <si>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</si>
  <si>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</si>
  <si>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</si>
  <si>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</si>
  <si>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</si>
  <si>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</si>
  <si>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</si>
  <si>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</si>
  <si>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</si>
  <si>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</si>
  <si>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</si>
  <si>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</si>
  <si>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</si>
  <si>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</si>
  <si>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</si>
  <si>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</si>
  <si>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</si>
  <si>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 xml:space="preserve">TOTAL ACTIVOS  NO CORRIENTES                                                              </t>
  </si>
  <si>
    <t>DISPONIBILIDADES (Anexo Estados bancarios)</t>
  </si>
  <si>
    <t xml:space="preserve">EQUIPOS DE TRANSPORTES </t>
  </si>
  <si>
    <t>OTROS PASIVOS A PAGAR A L. PLAZO</t>
  </si>
  <si>
    <t>GOBIERNO DE LA</t>
  </si>
  <si>
    <t>REPÚBLICA DOMINICANA</t>
  </si>
  <si>
    <t>OFICINA NACIONAL DE METEOROLOGÍA</t>
  </si>
  <si>
    <t>DEL 1RO. AL 31 DE DICIEMBRE DEL   2021</t>
  </si>
  <si>
    <t xml:space="preserve">                  Ing.Gloria M. Ceballos </t>
  </si>
  <si>
    <t xml:space="preserve">               Directora Nacional 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</si>
  <si>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b/>
        <sz val="8"/>
        <color theme="1"/>
        <rFont val="Calibri"/>
        <family val="2"/>
        <scheme val="minor"/>
      </rPr>
      <t xml:space="preserve">SE LE RALIZO UN PAGO A LA OMM POR VALOR DE CHF 32,059.09,SEGUN TASA CHF62.3848 DEL 29/04/2021 EQUIVALENTE A RD$2,0000,000.00, DE UN VALOR DE CHF82,246.04, RESTANDO 50.186.95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</si>
  <si>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 Licda.Elizabeth Santana</t>
  </si>
  <si>
    <t xml:space="preserve">                                  Encargada Int.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</si>
</sst>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105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6" fillId="4" borderId="0" xfId="5" applyFont="1" applyFill="1" applyAlignment="1">
      <alignment horizontal="right" wrapText="1"/>
    </xf>
    <xf numFmtId="165" fontId="15" fillId="4" borderId="4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165" fontId="16" fillId="4" borderId="3" xfId="5" applyFont="1" applyFill="1" applyBorder="1" applyAlignment="1">
      <alignment horizontal="right" wrapText="1"/>
    </xf>
    <xf numFmtId="0" fontId="22" fillId="0" borderId="0" xfId="0" applyFont="1" applyAlignment="1">
      <alignment horizontal="left" wrapText="1"/>
    </xf>
    <xf numFmtId="43" fontId="0" fillId="0" borderId="0" xfId="0" applyNumberFormat="1"/>
    <xf numFmtId="4" fontId="16" fillId="4" borderId="0" xfId="5" applyNumberFormat="1" applyFont="1" applyFill="1" applyBorder="1" applyAlignment="1">
      <alignment horizontal="right" wrapText="1"/>
    </xf>
    <xf numFmtId="4" fontId="16" fillId="4" borderId="0" xfId="5" applyNumberFormat="1" applyFont="1" applyFill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4" borderId="0" xfId="7" applyFont="1" applyFill="1" applyAlignment="1">
      <alignment horizontal="center"/>
    </xf>
    <xf numFmtId="164" fontId="16" fillId="4" borderId="0" xfId="1" applyFont="1" applyFill="1" applyAlignment="1">
      <alignment horizontal="right" wrapText="1"/>
    </xf>
    <xf numFmtId="165" fontId="8" fillId="0" borderId="0" xfId="5" applyFont="1" applyFill="1" applyAlignment="1">
      <alignment horizontal="right" wrapText="1"/>
    </xf>
    <xf numFmtId="164" fontId="16" fillId="4" borderId="0" xfId="1" applyFont="1" applyFill="1" applyBorder="1" applyAlignment="1">
      <alignment horizontal="right"/>
    </xf>
    <xf numFmtId="164" fontId="16" fillId="4" borderId="0" xfId="1" applyFont="1" applyFill="1" applyBorder="1" applyAlignment="1">
      <alignment horizontal="right" wrapText="1"/>
    </xf>
    <xf numFmtId="3" fontId="0" fillId="0" borderId="0" xfId="0" applyNumberFormat="1"/>
    <xf numFmtId="0" fontId="29" fillId="0" borderId="0" xfId="0" applyFont="1"/>
    <xf numFmtId="0" fontId="30" fillId="0" borderId="0" xfId="7" applyFont="1" applyAlignment="1">
      <alignment horizontal="center"/>
    </xf>
    <xf numFmtId="0" fontId="30" fillId="0" borderId="0" xfId="7" applyFont="1" applyBorder="1" applyAlignment="1">
      <alignment horizontal="center"/>
    </xf>
    <xf numFmtId="0" fontId="31" fillId="0" borderId="0" xfId="7" applyFont="1" applyBorder="1"/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left" indent="3"/>
    </xf>
    <xf numFmtId="0" fontId="30" fillId="0" borderId="0" xfId="7" applyFont="1" applyAlignment="1"/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7" applyFont="1" applyAlignment="1">
      <alignment horizontal="center"/>
    </xf>
    <xf numFmtId="0" fontId="30" fillId="0" borderId="0" xfId="7" applyFont="1" applyAlignment="1">
      <alignment horizontal="center"/>
    </xf>
    <xf numFmtId="0" fontId="20" fillId="0" borderId="0" xfId="7" applyFont="1" applyBorder="1" applyAlignment="1">
      <alignment horizontal="center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248285</xdr:colOff>
      <xdr:row>6</xdr:row>
      <xdr:rowOff>51435</xdr:rowOff>
    </xdr:from>
    <xdr:to>
      <xdr:col>4</xdr:col>
      <xdr:colOff>397510</xdr:colOff>
      <xdr:row>6</xdr:row>
      <xdr:rowOff>51435</xdr:rowOff>
    </xdr:to>
    <xdr:cxnSp macro="">
      <xdr:nvCxnSpPr>
        <xdr:cNvPr id="5" name="6 Conector recto"/>
        <xdr:cNvCxnSpPr/>
      </xdr:nvCxnSpPr>
      <xdr:spPr>
        <a:xfrm>
          <a:off x="3181985" y="1203960"/>
          <a:ext cx="9302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561976</xdr:colOff>
      <xdr:row>0</xdr:row>
      <xdr:rowOff>114300</xdr:rowOff>
    </xdr:from>
    <xdr:to>
      <xdr:col>4</xdr:col>
      <xdr:colOff>428626</xdr:colOff>
      <xdr:row>3</xdr:row>
      <xdr:rowOff>189230</xdr:rowOff>
    </xdr:to>
    <xdr:pic>
      <xdr:nvPicPr>
        <xdr:cNvPr id="8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6" y="114300"/>
          <a:ext cx="647700" cy="64643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111</xdr:row>
      <xdr:rowOff>183515</xdr:rowOff>
    </xdr:from>
    <xdr:to>
      <xdr:col>5</xdr:col>
      <xdr:colOff>866775</xdr:colOff>
      <xdr:row>111</xdr:row>
      <xdr:rowOff>183515</xdr:rowOff>
    </xdr:to>
    <xdr:cxnSp macro="">
      <xdr:nvCxnSpPr>
        <xdr:cNvPr id="9" name="8 Conector recto"/>
        <xdr:cNvCxnSpPr>
          <a:cxnSpLocks noChangeShapeType="1"/>
        </xdr:cNvCxnSpPr>
      </xdr:nvCxnSpPr>
      <xdr:spPr bwMode="auto">
        <a:xfrm>
          <a:off x="676275" y="22138640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647700</xdr:colOff>
      <xdr:row>116</xdr:row>
      <xdr:rowOff>116840</xdr:rowOff>
    </xdr:from>
    <xdr:to>
      <xdr:col>5</xdr:col>
      <xdr:colOff>866775</xdr:colOff>
      <xdr:row>116</xdr:row>
      <xdr:rowOff>116840</xdr:rowOff>
    </xdr:to>
    <xdr:cxnSp macro="">
      <xdr:nvCxnSpPr>
        <xdr:cNvPr id="10" name="9 Conector recto"/>
        <xdr:cNvCxnSpPr>
          <a:cxnSpLocks noChangeShapeType="1"/>
        </xdr:cNvCxnSpPr>
      </xdr:nvCxnSpPr>
      <xdr:spPr bwMode="auto">
        <a:xfrm>
          <a:off x="676275" y="230244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800100</xdr:colOff>
      <xdr:row>117</xdr:row>
      <xdr:rowOff>78740</xdr:rowOff>
    </xdr:from>
    <xdr:to>
      <xdr:col>5</xdr:col>
      <xdr:colOff>1019175</xdr:colOff>
      <xdr:row>117</xdr:row>
      <xdr:rowOff>78740</xdr:rowOff>
    </xdr:to>
    <xdr:cxnSp macro="">
      <xdr:nvCxnSpPr>
        <xdr:cNvPr id="12" name="11 Conector recto"/>
        <xdr:cNvCxnSpPr>
          <a:cxnSpLocks noChangeShapeType="1"/>
        </xdr:cNvCxnSpPr>
      </xdr:nvCxnSpPr>
      <xdr:spPr bwMode="auto">
        <a:xfrm>
          <a:off x="828675" y="231768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644525</xdr:colOff>
      <xdr:row>116</xdr:row>
      <xdr:rowOff>111760</xdr:rowOff>
    </xdr:from>
    <xdr:to>
      <xdr:col>5</xdr:col>
      <xdr:colOff>863600</xdr:colOff>
      <xdr:row>116</xdr:row>
      <xdr:rowOff>111760</xdr:rowOff>
    </xdr:to>
    <xdr:cxnSp macro="">
      <xdr:nvCxnSpPr>
        <xdr:cNvPr id="16" name="15 Conector recto"/>
        <xdr:cNvCxnSpPr>
          <a:cxnSpLocks noChangeShapeType="1"/>
        </xdr:cNvCxnSpPr>
      </xdr:nvCxnSpPr>
      <xdr:spPr bwMode="auto">
        <a:xfrm>
          <a:off x="673100" y="2301938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89" t="s">
        <v>0</v>
      </c>
      <c r="C6" s="89"/>
      <c r="D6" s="89"/>
      <c r="E6" s="89"/>
      <c r="F6" s="89"/>
      <c r="G6" s="42"/>
    </row>
    <row r="7" spans="2:7" x14ac:dyDescent="0.25">
      <c r="B7" s="90" t="s">
        <v>44</v>
      </c>
      <c r="C7" s="90"/>
      <c r="D7" s="90"/>
      <c r="E7" s="90"/>
      <c r="F7" s="90"/>
      <c r="G7" s="43"/>
    </row>
    <row r="8" spans="2:7" x14ac:dyDescent="0.25">
      <c r="B8" s="90" t="s">
        <v>1</v>
      </c>
      <c r="C8" s="90"/>
      <c r="D8" s="90"/>
      <c r="E8" s="90"/>
      <c r="F8" s="90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92" t="s">
        <v>60</v>
      </c>
      <c r="C50" s="92"/>
      <c r="D50" s="92"/>
      <c r="E50" s="92"/>
      <c r="F50" s="92"/>
      <c r="G50" s="31"/>
    </row>
    <row r="51" spans="2:7" ht="15.75" x14ac:dyDescent="0.25">
      <c r="B51" s="94" t="s">
        <v>38</v>
      </c>
      <c r="C51" s="94"/>
      <c r="D51" s="94"/>
      <c r="E51" s="94"/>
      <c r="F51" s="94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97" t="s">
        <v>61</v>
      </c>
      <c r="C56" s="97"/>
      <c r="D56" s="55"/>
      <c r="E56" s="55"/>
      <c r="F56" s="55" t="s">
        <v>62</v>
      </c>
      <c r="G56" s="30"/>
    </row>
    <row r="57" spans="2:7" s="1" customFormat="1" ht="15.75" x14ac:dyDescent="0.25">
      <c r="B57" s="94" t="s">
        <v>39</v>
      </c>
      <c r="C57" s="94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96" t="s">
        <v>42</v>
      </c>
      <c r="C61" s="96"/>
      <c r="D61" s="96"/>
      <c r="E61" s="96"/>
      <c r="F61" s="96"/>
      <c r="G61" s="45"/>
    </row>
    <row r="62" spans="2:7" ht="17.25" customHeight="1" x14ac:dyDescent="0.25">
      <c r="B62" s="91"/>
      <c r="C62" s="91"/>
      <c r="D62" s="91"/>
      <c r="E62" s="91"/>
      <c r="F62" s="91"/>
      <c r="G62" s="44"/>
    </row>
    <row r="63" spans="2:7" x14ac:dyDescent="0.25">
      <c r="B63" s="91"/>
      <c r="C63" s="91"/>
      <c r="D63" s="91"/>
      <c r="E63" s="91"/>
      <c r="F63" s="91"/>
      <c r="G63" s="44"/>
    </row>
    <row r="64" spans="2:7" x14ac:dyDescent="0.25">
      <c r="B64" s="93"/>
      <c r="C64" s="93"/>
      <c r="D64" s="93"/>
      <c r="E64" s="93"/>
      <c r="F64" s="93"/>
      <c r="G64" s="41"/>
    </row>
    <row r="65" spans="2:7" x14ac:dyDescent="0.25">
      <c r="B65" s="93"/>
      <c r="C65" s="93"/>
      <c r="D65" s="93"/>
      <c r="E65" s="93"/>
      <c r="F65" s="93"/>
      <c r="G65" s="41"/>
    </row>
    <row r="69" spans="2:7" x14ac:dyDescent="0.25">
      <c r="B69" s="91"/>
      <c r="C69" s="91"/>
      <c r="D69" s="91"/>
      <c r="E69" s="91"/>
      <c r="F69" s="91"/>
      <c r="G69" s="44"/>
    </row>
    <row r="70" spans="2:7" x14ac:dyDescent="0.25">
      <c r="B70" s="95"/>
      <c r="C70" s="95"/>
      <c r="D70" s="95"/>
      <c r="E70" s="95"/>
      <c r="F70" s="95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91"/>
      <c r="C72" s="91"/>
      <c r="D72" s="91"/>
      <c r="E72" s="91"/>
      <c r="F72" s="91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98"/>
      <c r="C6" s="98"/>
      <c r="D6" s="98"/>
      <c r="E6" s="98"/>
      <c r="F6" s="98"/>
    </row>
    <row r="7" spans="2:6" ht="18.75" x14ac:dyDescent="0.3">
      <c r="B7" s="98"/>
      <c r="C7" s="98"/>
      <c r="D7" s="98"/>
      <c r="E7" s="98"/>
      <c r="F7" s="98"/>
    </row>
    <row r="8" spans="2:6" ht="19.5" x14ac:dyDescent="0.35">
      <c r="B8" s="89" t="s">
        <v>0</v>
      </c>
      <c r="C8" s="89"/>
      <c r="D8" s="89"/>
      <c r="E8" s="89"/>
      <c r="F8" s="89"/>
    </row>
    <row r="9" spans="2:6" x14ac:dyDescent="0.25">
      <c r="B9" s="90" t="s">
        <v>43</v>
      </c>
      <c r="C9" s="90"/>
      <c r="D9" s="90"/>
      <c r="E9" s="90"/>
      <c r="F9" s="90"/>
    </row>
    <row r="10" spans="2:6" x14ac:dyDescent="0.25">
      <c r="B10" s="90" t="s">
        <v>1</v>
      </c>
      <c r="C10" s="90"/>
      <c r="D10" s="90"/>
      <c r="E10" s="90"/>
      <c r="F10" s="90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2" t="s">
        <v>60</v>
      </c>
      <c r="C54" s="92"/>
      <c r="D54" s="92"/>
      <c r="E54" s="92"/>
      <c r="F54" s="92"/>
    </row>
    <row r="55" spans="2:6" ht="15.75" x14ac:dyDescent="0.25">
      <c r="B55" s="94" t="s">
        <v>38</v>
      </c>
      <c r="C55" s="94"/>
      <c r="D55" s="94"/>
      <c r="E55" s="94"/>
      <c r="F55" s="9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7" t="s">
        <v>61</v>
      </c>
      <c r="C60" s="97"/>
      <c r="D60" s="55"/>
      <c r="E60" s="55"/>
      <c r="F60" s="55" t="s">
        <v>62</v>
      </c>
    </row>
    <row r="61" spans="2:6" ht="15.75" x14ac:dyDescent="0.25">
      <c r="B61" s="94" t="s">
        <v>39</v>
      </c>
      <c r="C61" s="94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96" t="s">
        <v>42</v>
      </c>
      <c r="C67" s="96"/>
      <c r="D67" s="96"/>
      <c r="E67" s="96"/>
      <c r="F67" s="96"/>
    </row>
    <row r="68" spans="2:6" x14ac:dyDescent="0.25">
      <c r="B68" s="91"/>
      <c r="C68" s="91"/>
      <c r="D68" s="91"/>
      <c r="E68" s="91"/>
      <c r="F68" s="91"/>
    </row>
    <row r="69" spans="2:6" x14ac:dyDescent="0.25">
      <c r="B69" s="91"/>
      <c r="C69" s="91"/>
      <c r="D69" s="91"/>
      <c r="E69" s="91"/>
      <c r="F69" s="91"/>
    </row>
    <row r="70" spans="2:6" x14ac:dyDescent="0.25">
      <c r="B70" s="93"/>
      <c r="C70" s="93"/>
      <c r="D70" s="93"/>
      <c r="E70" s="93"/>
      <c r="F70" s="93"/>
    </row>
    <row r="71" spans="2:6" x14ac:dyDescent="0.25">
      <c r="B71" s="93"/>
      <c r="C71" s="93"/>
      <c r="D71" s="93"/>
      <c r="E71" s="93"/>
      <c r="F71" s="93"/>
    </row>
    <row r="75" spans="2:6" x14ac:dyDescent="0.25">
      <c r="B75" s="91"/>
      <c r="C75" s="91"/>
      <c r="D75" s="91"/>
      <c r="E75" s="91"/>
      <c r="F75" s="91"/>
    </row>
    <row r="76" spans="2:6" x14ac:dyDescent="0.25">
      <c r="B76" s="95"/>
      <c r="C76" s="95"/>
      <c r="D76" s="95"/>
      <c r="E76" s="95"/>
      <c r="F76" s="95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91"/>
      <c r="C78" s="91"/>
      <c r="D78" s="91"/>
      <c r="E78" s="91"/>
      <c r="F78" s="91"/>
    </row>
    <row r="79" spans="2:6" x14ac:dyDescent="0.25">
      <c r="B79" s="36"/>
      <c r="C79" s="36"/>
      <c r="D79" s="36"/>
      <c r="E79" s="36"/>
      <c r="F79" s="36"/>
    </row>
  </sheetData>
  <mergeCells count="16">
    <mergeCell ref="B54:F54"/>
    <mergeCell ref="B6:F6"/>
    <mergeCell ref="B7:F7"/>
    <mergeCell ref="B8:F8"/>
    <mergeCell ref="B9:F9"/>
    <mergeCell ref="B10:F10"/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98"/>
      <c r="C6" s="98"/>
      <c r="D6" s="98"/>
      <c r="E6" s="98"/>
      <c r="F6" s="98"/>
    </row>
    <row r="7" spans="2:6" ht="18.75" x14ac:dyDescent="0.3">
      <c r="B7" s="98"/>
      <c r="C7" s="98"/>
      <c r="D7" s="98"/>
      <c r="E7" s="98"/>
      <c r="F7" s="98"/>
    </row>
    <row r="8" spans="2:6" ht="19.5" x14ac:dyDescent="0.35">
      <c r="B8" s="89" t="s">
        <v>0</v>
      </c>
      <c r="C8" s="89"/>
      <c r="D8" s="89"/>
      <c r="E8" s="89"/>
      <c r="F8" s="89"/>
    </row>
    <row r="9" spans="2:6" x14ac:dyDescent="0.25">
      <c r="B9" s="90" t="s">
        <v>56</v>
      </c>
      <c r="C9" s="90"/>
      <c r="D9" s="90"/>
      <c r="E9" s="90"/>
      <c r="F9" s="90"/>
    </row>
    <row r="10" spans="2:6" x14ac:dyDescent="0.25">
      <c r="B10" s="90" t="s">
        <v>1</v>
      </c>
      <c r="C10" s="90"/>
      <c r="D10" s="90"/>
      <c r="E10" s="90"/>
      <c r="F10" s="90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2" t="s">
        <v>60</v>
      </c>
      <c r="C54" s="92"/>
      <c r="D54" s="92"/>
      <c r="E54" s="92"/>
      <c r="F54" s="92"/>
    </row>
    <row r="55" spans="2:6" ht="15.75" x14ac:dyDescent="0.25">
      <c r="B55" s="94" t="s">
        <v>38</v>
      </c>
      <c r="C55" s="94"/>
      <c r="D55" s="94"/>
      <c r="E55" s="94"/>
      <c r="F55" s="9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7" t="s">
        <v>61</v>
      </c>
      <c r="C60" s="97"/>
      <c r="D60" s="55"/>
      <c r="E60" s="55"/>
      <c r="F60" s="55" t="s">
        <v>62</v>
      </c>
    </row>
    <row r="61" spans="2:6" ht="15.75" x14ac:dyDescent="0.25">
      <c r="B61" s="94" t="s">
        <v>39</v>
      </c>
      <c r="C61" s="94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96" t="s">
        <v>42</v>
      </c>
      <c r="C67" s="96"/>
      <c r="D67" s="96"/>
      <c r="E67" s="96"/>
      <c r="F67" s="96"/>
    </row>
    <row r="68" spans="2:6" x14ac:dyDescent="0.25">
      <c r="B68" s="91"/>
      <c r="C68" s="91"/>
      <c r="D68" s="91"/>
      <c r="E68" s="91"/>
      <c r="F68" s="91"/>
    </row>
    <row r="69" spans="2:6" x14ac:dyDescent="0.25">
      <c r="B69" s="91"/>
      <c r="C69" s="91"/>
      <c r="D69" s="91"/>
      <c r="E69" s="91"/>
      <c r="F69" s="91"/>
    </row>
    <row r="70" spans="2:6" x14ac:dyDescent="0.25">
      <c r="B70" s="93"/>
      <c r="C70" s="93"/>
      <c r="D70" s="93"/>
      <c r="E70" s="93"/>
      <c r="F70" s="93"/>
    </row>
    <row r="71" spans="2:6" x14ac:dyDescent="0.25">
      <c r="B71" s="93"/>
      <c r="C71" s="93"/>
      <c r="D71" s="93"/>
      <c r="E71" s="93"/>
      <c r="F71" s="93"/>
    </row>
    <row r="75" spans="2:6" x14ac:dyDescent="0.25">
      <c r="B75" s="91"/>
      <c r="C75" s="91"/>
      <c r="D75" s="91"/>
      <c r="E75" s="91"/>
      <c r="F75" s="91"/>
    </row>
    <row r="76" spans="2:6" x14ac:dyDescent="0.25">
      <c r="B76" s="95"/>
      <c r="C76" s="95"/>
      <c r="D76" s="95"/>
      <c r="E76" s="95"/>
      <c r="F76" s="95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91"/>
      <c r="C78" s="91"/>
      <c r="D78" s="91"/>
      <c r="E78" s="91"/>
      <c r="F78" s="91"/>
    </row>
    <row r="79" spans="2:6" x14ac:dyDescent="0.25">
      <c r="B79" s="36"/>
      <c r="C79" s="36"/>
      <c r="D79" s="36"/>
      <c r="E79" s="36"/>
      <c r="F79" s="36"/>
    </row>
  </sheetData>
  <mergeCells count="16">
    <mergeCell ref="B54:F54"/>
    <mergeCell ref="B6:F6"/>
    <mergeCell ref="B7:F7"/>
    <mergeCell ref="B8:F8"/>
    <mergeCell ref="B9:F9"/>
    <mergeCell ref="B10:F10"/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98"/>
      <c r="C6" s="98"/>
      <c r="D6" s="98"/>
      <c r="E6" s="98"/>
      <c r="F6" s="98"/>
    </row>
    <row r="7" spans="2:6" ht="18.75" x14ac:dyDescent="0.3">
      <c r="B7" s="98"/>
      <c r="C7" s="98"/>
      <c r="D7" s="98"/>
      <c r="E7" s="98"/>
      <c r="F7" s="98"/>
    </row>
    <row r="8" spans="2:6" ht="19.5" x14ac:dyDescent="0.35">
      <c r="B8" s="89" t="s">
        <v>0</v>
      </c>
      <c r="C8" s="89"/>
      <c r="D8" s="89"/>
      <c r="E8" s="89"/>
      <c r="F8" s="89"/>
    </row>
    <row r="9" spans="2:6" x14ac:dyDescent="0.25">
      <c r="B9" s="90" t="s">
        <v>57</v>
      </c>
      <c r="C9" s="90"/>
      <c r="D9" s="90"/>
      <c r="E9" s="90"/>
      <c r="F9" s="90"/>
    </row>
    <row r="10" spans="2:6" x14ac:dyDescent="0.25">
      <c r="B10" s="90" t="s">
        <v>1</v>
      </c>
      <c r="C10" s="90"/>
      <c r="D10" s="90"/>
      <c r="E10" s="90"/>
      <c r="F10" s="90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2" t="s">
        <v>60</v>
      </c>
      <c r="C54" s="92"/>
      <c r="D54" s="92"/>
      <c r="E54" s="92"/>
      <c r="F54" s="92"/>
    </row>
    <row r="55" spans="2:6" ht="15.75" x14ac:dyDescent="0.25">
      <c r="B55" s="94" t="s">
        <v>38</v>
      </c>
      <c r="C55" s="94"/>
      <c r="D55" s="94"/>
      <c r="E55" s="94"/>
      <c r="F55" s="9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7" t="s">
        <v>61</v>
      </c>
      <c r="C60" s="97"/>
      <c r="D60" s="55"/>
      <c r="E60" s="55"/>
      <c r="F60" s="55" t="s">
        <v>62</v>
      </c>
    </row>
    <row r="61" spans="2:6" ht="15.75" x14ac:dyDescent="0.25">
      <c r="B61" s="94" t="s">
        <v>39</v>
      </c>
      <c r="C61" s="94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96" t="s">
        <v>42</v>
      </c>
      <c r="C66" s="96"/>
      <c r="D66" s="96"/>
      <c r="E66" s="96"/>
      <c r="F66" s="96"/>
    </row>
    <row r="67" spans="2:6" ht="54.75" customHeight="1" x14ac:dyDescent="0.25">
      <c r="B67" s="91"/>
      <c r="C67" s="91"/>
      <c r="D67" s="91"/>
      <c r="E67" s="91"/>
      <c r="F67" s="91"/>
    </row>
    <row r="68" spans="2:6" x14ac:dyDescent="0.25">
      <c r="B68" s="91"/>
      <c r="C68" s="91"/>
      <c r="D68" s="91"/>
      <c r="E68" s="91"/>
      <c r="F68" s="91"/>
    </row>
    <row r="69" spans="2:6" x14ac:dyDescent="0.25">
      <c r="B69" s="93"/>
      <c r="C69" s="93"/>
      <c r="D69" s="93"/>
      <c r="E69" s="93"/>
      <c r="F69" s="93"/>
    </row>
    <row r="70" spans="2:6" x14ac:dyDescent="0.25">
      <c r="B70" s="93"/>
      <c r="C70" s="93"/>
      <c r="D70" s="93"/>
      <c r="E70" s="93"/>
      <c r="F70" s="93"/>
    </row>
    <row r="74" spans="2:6" x14ac:dyDescent="0.25">
      <c r="B74" s="91"/>
      <c r="C74" s="91"/>
      <c r="D74" s="91"/>
      <c r="E74" s="91"/>
      <c r="F74" s="91"/>
    </row>
    <row r="75" spans="2:6" x14ac:dyDescent="0.25">
      <c r="B75" s="95"/>
      <c r="C75" s="95"/>
      <c r="D75" s="95"/>
      <c r="E75" s="95"/>
      <c r="F75" s="95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91"/>
      <c r="C77" s="91"/>
      <c r="D77" s="91"/>
      <c r="E77" s="91"/>
      <c r="F77" s="91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54:F54"/>
    <mergeCell ref="B6:F6"/>
    <mergeCell ref="B7:F7"/>
    <mergeCell ref="B8:F8"/>
    <mergeCell ref="B9:F9"/>
    <mergeCell ref="B10:F10"/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36" workbookViewId="0">
      <selection activeCell="G41" sqref="G41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98"/>
      <c r="C6" s="98"/>
      <c r="D6" s="98"/>
      <c r="E6" s="98"/>
      <c r="F6" s="98"/>
    </row>
    <row r="7" spans="2:6" ht="18.75" x14ac:dyDescent="0.3">
      <c r="B7" s="98"/>
      <c r="C7" s="98"/>
      <c r="D7" s="98"/>
      <c r="E7" s="98"/>
      <c r="F7" s="98"/>
    </row>
    <row r="8" spans="2:6" ht="19.5" x14ac:dyDescent="0.35">
      <c r="B8" s="89" t="s">
        <v>0</v>
      </c>
      <c r="C8" s="89"/>
      <c r="D8" s="89"/>
      <c r="E8" s="89"/>
      <c r="F8" s="89"/>
    </row>
    <row r="9" spans="2:6" x14ac:dyDescent="0.25">
      <c r="B9" s="90" t="s">
        <v>58</v>
      </c>
      <c r="C9" s="90"/>
      <c r="D9" s="90"/>
      <c r="E9" s="90"/>
      <c r="F9" s="90"/>
    </row>
    <row r="10" spans="2:6" x14ac:dyDescent="0.25">
      <c r="B10" s="90" t="s">
        <v>1</v>
      </c>
      <c r="C10" s="90"/>
      <c r="D10" s="90"/>
      <c r="E10" s="90"/>
      <c r="F10" s="90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92"/>
      <c r="C53" s="92"/>
      <c r="D53" s="92"/>
      <c r="E53" s="92"/>
      <c r="F53" s="92"/>
    </row>
    <row r="54" spans="2:6" ht="15.75" x14ac:dyDescent="0.25">
      <c r="B54" s="92" t="s">
        <v>60</v>
      </c>
      <c r="C54" s="92"/>
      <c r="D54" s="92"/>
      <c r="E54" s="92"/>
      <c r="F54" s="92"/>
    </row>
    <row r="55" spans="2:6" ht="15.75" x14ac:dyDescent="0.25">
      <c r="B55" s="94" t="s">
        <v>38</v>
      </c>
      <c r="C55" s="94"/>
      <c r="D55" s="94"/>
      <c r="E55" s="94"/>
      <c r="F55" s="94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97" t="s">
        <v>61</v>
      </c>
      <c r="C60" s="97"/>
      <c r="D60" s="55"/>
      <c r="E60" s="55"/>
      <c r="F60" s="55" t="s">
        <v>62</v>
      </c>
    </row>
    <row r="61" spans="2:6" ht="10.5" customHeight="1" x14ac:dyDescent="0.25">
      <c r="B61" s="94" t="s">
        <v>39</v>
      </c>
      <c r="C61" s="94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96" t="s">
        <v>59</v>
      </c>
      <c r="C65" s="96"/>
      <c r="D65" s="96"/>
      <c r="E65" s="96"/>
      <c r="F65" s="96"/>
    </row>
    <row r="66" spans="2:6" ht="54.75" customHeight="1" x14ac:dyDescent="0.25">
      <c r="B66" s="91"/>
      <c r="C66" s="91"/>
      <c r="D66" s="91"/>
      <c r="E66" s="91"/>
      <c r="F66" s="91"/>
    </row>
    <row r="67" spans="2:6" x14ac:dyDescent="0.25">
      <c r="B67" s="91"/>
      <c r="C67" s="91"/>
      <c r="D67" s="91"/>
      <c r="E67" s="91"/>
      <c r="F67" s="91"/>
    </row>
    <row r="68" spans="2:6" x14ac:dyDescent="0.25">
      <c r="B68" s="93"/>
      <c r="C68" s="93"/>
      <c r="D68" s="93"/>
      <c r="E68" s="93"/>
      <c r="F68" s="93"/>
    </row>
    <row r="69" spans="2:6" x14ac:dyDescent="0.25">
      <c r="B69" s="93"/>
      <c r="C69" s="93"/>
      <c r="D69" s="93"/>
      <c r="E69" s="93"/>
      <c r="F69" s="93"/>
    </row>
    <row r="73" spans="2:6" x14ac:dyDescent="0.25">
      <c r="B73" s="91"/>
      <c r="C73" s="91"/>
      <c r="D73" s="91"/>
      <c r="E73" s="91"/>
      <c r="F73" s="91"/>
    </row>
    <row r="74" spans="2:6" x14ac:dyDescent="0.25">
      <c r="B74" s="95"/>
      <c r="C74" s="95"/>
      <c r="D74" s="95"/>
      <c r="E74" s="95"/>
      <c r="F74" s="95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91"/>
      <c r="C76" s="91"/>
      <c r="D76" s="91"/>
      <c r="E76" s="91"/>
      <c r="F76" s="91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  <mergeCell ref="B53:F53"/>
    <mergeCell ref="B6:F6"/>
    <mergeCell ref="B7:F7"/>
    <mergeCell ref="B8:F8"/>
    <mergeCell ref="B9:F9"/>
    <mergeCell ref="B10:F10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3"/>
  <sheetViews>
    <sheetView showGridLines="0" tabSelected="1" topLeftCell="A61" zoomScaleNormal="100" workbookViewId="0">
      <selection activeCell="F25" sqref="F25:F26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3.140625" style="1" customWidth="1"/>
    <col min="6" max="6" width="20.85546875" style="1" customWidth="1"/>
    <col min="7" max="7" width="14.140625" style="1" bestFit="1" customWidth="1"/>
    <col min="8" max="8" width="13.140625" style="1" bestFit="1" customWidth="1"/>
    <col min="9" max="9" width="14.140625" style="1" bestFit="1" customWidth="1"/>
    <col min="10" max="16384" width="11.42578125" style="1"/>
  </cols>
  <sheetData>
    <row r="1" spans="2:6" x14ac:dyDescent="0.25">
      <c r="C1" s="74"/>
    </row>
    <row r="2" spans="2:6" x14ac:dyDescent="0.25">
      <c r="C2" s="75"/>
    </row>
    <row r="3" spans="2:6" x14ac:dyDescent="0.25">
      <c r="C3" s="75"/>
    </row>
    <row r="4" spans="2:6" x14ac:dyDescent="0.25">
      <c r="C4"/>
    </row>
    <row r="5" spans="2:6" ht="15.75" customHeight="1" x14ac:dyDescent="0.25">
      <c r="B5" s="101" t="s">
        <v>67</v>
      </c>
      <c r="C5" s="101"/>
      <c r="D5" s="101"/>
      <c r="E5" s="101"/>
      <c r="F5" s="101"/>
    </row>
    <row r="6" spans="2:6" x14ac:dyDescent="0.25">
      <c r="B6" s="100" t="s">
        <v>68</v>
      </c>
      <c r="C6" s="100"/>
      <c r="D6" s="100"/>
      <c r="E6" s="100"/>
      <c r="F6" s="100"/>
    </row>
    <row r="8" spans="2:6" ht="15" customHeight="1" x14ac:dyDescent="0.25">
      <c r="B8" s="99" t="s">
        <v>69</v>
      </c>
      <c r="C8" s="99"/>
      <c r="D8" s="99"/>
      <c r="E8" s="99"/>
      <c r="F8" s="99"/>
    </row>
    <row r="10" spans="2:6" ht="19.5" x14ac:dyDescent="0.35">
      <c r="B10" s="89" t="s">
        <v>0</v>
      </c>
      <c r="C10" s="89"/>
      <c r="D10" s="89"/>
      <c r="E10" s="89"/>
      <c r="F10" s="89"/>
    </row>
    <row r="11" spans="2:6" x14ac:dyDescent="0.25">
      <c r="B11" s="90" t="s">
        <v>70</v>
      </c>
      <c r="C11" s="90"/>
      <c r="D11" s="90"/>
      <c r="E11" s="90"/>
      <c r="F11" s="90"/>
    </row>
    <row r="12" spans="2:6" x14ac:dyDescent="0.25">
      <c r="B12" s="90" t="s">
        <v>1</v>
      </c>
      <c r="C12" s="90"/>
      <c r="D12" s="90"/>
      <c r="E12" s="90"/>
      <c r="F12" s="90"/>
    </row>
    <row r="13" spans="2:6" x14ac:dyDescent="0.25">
      <c r="B13" s="76"/>
      <c r="C13" s="76"/>
      <c r="D13" s="76"/>
      <c r="E13" s="76"/>
      <c r="F13" s="76"/>
    </row>
    <row r="14" spans="2:6" ht="19.5" customHeight="1" x14ac:dyDescent="0.25">
      <c r="B14" s="16" t="s">
        <v>2</v>
      </c>
      <c r="C14" s="7"/>
      <c r="F14" s="47"/>
    </row>
    <row r="15" spans="2:6" ht="18" customHeight="1" x14ac:dyDescent="0.25">
      <c r="B15" s="16" t="s">
        <v>3</v>
      </c>
      <c r="C15" s="7"/>
      <c r="D15" s="7"/>
      <c r="E15" s="7"/>
      <c r="F15" s="4"/>
    </row>
    <row r="16" spans="2:6" ht="15.75" x14ac:dyDescent="0.25">
      <c r="B16" s="14" t="s">
        <v>64</v>
      </c>
      <c r="C16" s="29"/>
      <c r="D16" s="15"/>
      <c r="E16" s="15"/>
      <c r="F16" s="78">
        <v>25432.62</v>
      </c>
    </row>
    <row r="17" spans="2:7" x14ac:dyDescent="0.25">
      <c r="B17" s="14" t="s">
        <v>5</v>
      </c>
      <c r="C17" s="14"/>
      <c r="D17" s="6"/>
      <c r="E17" s="6"/>
      <c r="F17" s="65">
        <v>0</v>
      </c>
    </row>
    <row r="18" spans="2:7" x14ac:dyDescent="0.25">
      <c r="B18" s="14" t="s">
        <v>6</v>
      </c>
      <c r="C18" s="14"/>
      <c r="D18" s="6"/>
      <c r="E18" s="6"/>
      <c r="F18" s="65">
        <v>0</v>
      </c>
    </row>
    <row r="19" spans="2:7" ht="15.75" x14ac:dyDescent="0.25">
      <c r="B19" s="48" t="s">
        <v>7</v>
      </c>
      <c r="C19" s="14"/>
      <c r="D19" s="6"/>
      <c r="E19" s="6"/>
      <c r="F19" s="78">
        <v>3006004.7</v>
      </c>
    </row>
    <row r="20" spans="2:7" x14ac:dyDescent="0.25">
      <c r="B20" s="14" t="s">
        <v>8</v>
      </c>
      <c r="C20" s="14"/>
      <c r="D20" s="6"/>
      <c r="E20" s="6"/>
      <c r="F20" s="66"/>
    </row>
    <row r="21" spans="2:7" ht="12" customHeight="1" x14ac:dyDescent="0.25">
      <c r="B21" s="14"/>
      <c r="C21" s="14"/>
      <c r="D21" s="6"/>
      <c r="E21" s="6"/>
      <c r="F21" s="67"/>
    </row>
    <row r="22" spans="2:7" x14ac:dyDescent="0.25">
      <c r="B22" s="16" t="s">
        <v>9</v>
      </c>
      <c r="C22" s="16"/>
      <c r="D22" s="7"/>
      <c r="E22" s="7"/>
      <c r="F22" s="68">
        <f>SUM(F16:F21)</f>
        <v>3031437.3200000003</v>
      </c>
    </row>
    <row r="23" spans="2:7" x14ac:dyDescent="0.25">
      <c r="B23" s="16"/>
      <c r="C23" s="16"/>
      <c r="D23" s="7"/>
      <c r="E23" s="7"/>
      <c r="F23" s="21"/>
    </row>
    <row r="24" spans="2:7" x14ac:dyDescent="0.25">
      <c r="B24" s="16" t="s">
        <v>10</v>
      </c>
      <c r="C24" s="16"/>
      <c r="D24" s="7"/>
      <c r="E24" s="7"/>
      <c r="F24" s="21"/>
    </row>
    <row r="25" spans="2:7" x14ac:dyDescent="0.25">
      <c r="B25" s="14" t="s">
        <v>11</v>
      </c>
      <c r="C25" s="14"/>
      <c r="D25" s="6"/>
      <c r="E25" s="6"/>
      <c r="F25" s="77">
        <f>2014884.27+297483.85+2174210.78+2820507.46+206337.33+84334.04+239209.87+1308.14+18625.98+5875862.11+39505.78+12280.81+72009.46+320038.19+390446.36+281397.94+18705.5+389038.8+0.01</f>
        <v>15256186.680000002</v>
      </c>
      <c r="G25" s="71"/>
    </row>
    <row r="26" spans="2:7" x14ac:dyDescent="0.25">
      <c r="B26" s="14" t="s">
        <v>65</v>
      </c>
      <c r="C26" s="14"/>
      <c r="D26" s="6"/>
      <c r="E26" s="6"/>
      <c r="F26" s="77">
        <f>6767779.54+396167.49+31014.49+411102.44</f>
        <v>7606063.9600000009</v>
      </c>
    </row>
    <row r="27" spans="2:7" x14ac:dyDescent="0.25">
      <c r="B27" s="14" t="s">
        <v>13</v>
      </c>
      <c r="C27" s="14"/>
      <c r="D27" s="6"/>
      <c r="E27" s="6"/>
      <c r="F27" s="77">
        <v>41933420</v>
      </c>
    </row>
    <row r="28" spans="2:7" x14ac:dyDescent="0.25">
      <c r="B28" s="14" t="s">
        <v>14</v>
      </c>
      <c r="C28" s="14"/>
      <c r="D28" s="6"/>
      <c r="E28" s="6"/>
      <c r="F28" s="72">
        <v>24078500</v>
      </c>
    </row>
    <row r="29" spans="2:7" x14ac:dyDescent="0.25">
      <c r="B29" s="14" t="s">
        <v>15</v>
      </c>
      <c r="C29" s="14"/>
      <c r="D29" s="6"/>
      <c r="E29" s="6"/>
      <c r="F29" s="63">
        <v>0</v>
      </c>
    </row>
    <row r="30" spans="2:7" ht="15.75" thickBot="1" x14ac:dyDescent="0.3">
      <c r="B30" s="16" t="s">
        <v>63</v>
      </c>
      <c r="C30" s="16"/>
      <c r="D30" s="7"/>
      <c r="E30" s="7"/>
      <c r="F30" s="62">
        <f>SUM(F25:F29)</f>
        <v>88874170.640000001</v>
      </c>
    </row>
    <row r="31" spans="2:7" ht="16.5" thickTop="1" thickBot="1" x14ac:dyDescent="0.3">
      <c r="B31" s="16" t="s">
        <v>17</v>
      </c>
      <c r="C31" s="16"/>
      <c r="D31" s="7"/>
      <c r="E31" s="7"/>
      <c r="F31" s="62">
        <f>+F30+F22</f>
        <v>91905607.960000008</v>
      </c>
    </row>
    <row r="32" spans="2:7" ht="15.75" thickTop="1" x14ac:dyDescent="0.25">
      <c r="B32" s="16" t="s">
        <v>18</v>
      </c>
      <c r="C32" s="16"/>
      <c r="D32" s="7"/>
      <c r="E32" s="7"/>
      <c r="F32" s="58"/>
    </row>
    <row r="33" spans="2:9" x14ac:dyDescent="0.25">
      <c r="B33" s="17" t="s">
        <v>19</v>
      </c>
      <c r="C33" s="17"/>
      <c r="D33" s="8"/>
      <c r="E33" s="8"/>
      <c r="F33" s="16"/>
    </row>
    <row r="34" spans="2:9" x14ac:dyDescent="0.25">
      <c r="B34" s="14" t="s">
        <v>20</v>
      </c>
      <c r="C34" s="14"/>
      <c r="D34" s="6"/>
      <c r="E34" s="59"/>
      <c r="F34" s="73">
        <v>173800</v>
      </c>
    </row>
    <row r="35" spans="2:9" x14ac:dyDescent="0.25">
      <c r="B35" s="14" t="s">
        <v>21</v>
      </c>
      <c r="C35" s="14"/>
      <c r="D35" s="6"/>
      <c r="E35" s="6"/>
      <c r="F35" s="61">
        <v>273411.64000000013</v>
      </c>
      <c r="H35" s="50"/>
    </row>
    <row r="36" spans="2:9" x14ac:dyDescent="0.25">
      <c r="B36" s="14" t="s">
        <v>22</v>
      </c>
      <c r="C36" s="14"/>
      <c r="D36" s="6"/>
      <c r="E36" s="6"/>
      <c r="H36" s="71"/>
      <c r="I36" s="71"/>
    </row>
    <row r="37" spans="2:9" x14ac:dyDescent="0.25">
      <c r="B37" s="14" t="s">
        <v>23</v>
      </c>
      <c r="C37" s="14"/>
      <c r="D37" s="6"/>
      <c r="E37" s="6"/>
      <c r="F37" s="26">
        <v>0</v>
      </c>
    </row>
    <row r="38" spans="2:9" ht="15.75" thickBot="1" x14ac:dyDescent="0.3">
      <c r="B38" s="14" t="s">
        <v>24</v>
      </c>
      <c r="C38" s="14"/>
      <c r="D38" s="6"/>
      <c r="E38" s="6"/>
      <c r="F38" s="23">
        <v>0</v>
      </c>
    </row>
    <row r="39" spans="2:9" ht="15.75" thickBot="1" x14ac:dyDescent="0.3">
      <c r="B39" s="16" t="s">
        <v>25</v>
      </c>
      <c r="C39" s="16"/>
      <c r="D39" s="7"/>
      <c r="E39" s="7"/>
      <c r="F39" s="64">
        <f>SUM(F34:F38)</f>
        <v>447211.64000000013</v>
      </c>
    </row>
    <row r="40" spans="2:9" x14ac:dyDescent="0.25">
      <c r="B40" s="18"/>
      <c r="C40" s="18"/>
      <c r="D40" s="9"/>
      <c r="E40" s="9"/>
      <c r="F40" s="27"/>
    </row>
    <row r="41" spans="2:9" x14ac:dyDescent="0.25">
      <c r="B41" s="17" t="s">
        <v>26</v>
      </c>
      <c r="C41" s="17"/>
      <c r="D41" s="8"/>
      <c r="E41" s="8"/>
      <c r="F41" s="26"/>
    </row>
    <row r="42" spans="2:9" x14ac:dyDescent="0.25">
      <c r="B42" s="14" t="s">
        <v>27</v>
      </c>
      <c r="C42" s="14"/>
      <c r="D42" s="6"/>
      <c r="E42" s="6"/>
      <c r="F42" s="26"/>
    </row>
    <row r="43" spans="2:9" x14ac:dyDescent="0.25">
      <c r="B43" s="14" t="s">
        <v>28</v>
      </c>
      <c r="C43" s="14"/>
      <c r="D43" s="14"/>
      <c r="E43" s="14"/>
    </row>
    <row r="44" spans="2:9" ht="15.75" thickBot="1" x14ac:dyDescent="0.3">
      <c r="B44" s="14" t="s">
        <v>66</v>
      </c>
      <c r="C44" s="14"/>
      <c r="D44" s="6"/>
      <c r="E44" s="6"/>
      <c r="F44" s="69">
        <v>3130902.76</v>
      </c>
      <c r="I44" s="71"/>
    </row>
    <row r="45" spans="2:9" ht="15.75" thickBot="1" x14ac:dyDescent="0.3">
      <c r="B45" s="16" t="s">
        <v>30</v>
      </c>
      <c r="C45" s="16"/>
      <c r="D45" s="7"/>
      <c r="E45" s="7"/>
      <c r="F45" s="60">
        <f>+F44</f>
        <v>3130902.76</v>
      </c>
    </row>
    <row r="46" spans="2:9" ht="15.75" thickBot="1" x14ac:dyDescent="0.3">
      <c r="B46" s="16" t="s">
        <v>31</v>
      </c>
      <c r="C46" s="16"/>
      <c r="D46" s="7"/>
      <c r="E46" s="7"/>
      <c r="F46" s="60">
        <f>+F45+F39</f>
        <v>3578114.4</v>
      </c>
    </row>
    <row r="47" spans="2:9" x14ac:dyDescent="0.25">
      <c r="B47" s="16" t="s">
        <v>32</v>
      </c>
      <c r="C47" s="16"/>
      <c r="D47" s="7"/>
      <c r="E47" s="7"/>
      <c r="F47" s="22"/>
    </row>
    <row r="48" spans="2:9" x14ac:dyDescent="0.25">
      <c r="B48" s="14" t="s">
        <v>33</v>
      </c>
      <c r="C48" s="14"/>
      <c r="D48" s="6"/>
      <c r="E48" s="6"/>
      <c r="F48" s="80">
        <v>88230812.799999997</v>
      </c>
    </row>
    <row r="49" spans="2:8" x14ac:dyDescent="0.25">
      <c r="B49" s="14" t="s">
        <v>34</v>
      </c>
      <c r="C49" s="14"/>
      <c r="D49" s="6"/>
      <c r="E49" s="6"/>
      <c r="F49" s="79"/>
    </row>
    <row r="50" spans="2:8" x14ac:dyDescent="0.25">
      <c r="B50" s="14" t="s">
        <v>35</v>
      </c>
      <c r="C50" s="14"/>
      <c r="D50" s="6"/>
      <c r="E50" s="6"/>
      <c r="F50" s="79">
        <v>96680.76</v>
      </c>
    </row>
    <row r="51" spans="2:8" ht="15.75" thickBot="1" x14ac:dyDescent="0.3">
      <c r="B51" s="16" t="s">
        <v>36</v>
      </c>
      <c r="C51" s="16"/>
      <c r="D51" s="7"/>
      <c r="E51" s="7"/>
      <c r="F51" s="60">
        <f>SUM(F48:F50)</f>
        <v>88327493.560000002</v>
      </c>
    </row>
    <row r="52" spans="2:8" ht="20.25" customHeight="1" thickBot="1" x14ac:dyDescent="0.3">
      <c r="B52" s="16" t="s">
        <v>37</v>
      </c>
      <c r="C52" s="16"/>
      <c r="D52" s="7"/>
      <c r="E52" s="7"/>
      <c r="F52" s="62">
        <f>+F51+F46</f>
        <v>91905607.960000008</v>
      </c>
      <c r="G52" s="71"/>
    </row>
    <row r="53" spans="2:8" ht="15.75" thickTop="1" x14ac:dyDescent="0.25">
      <c r="B53" s="10"/>
      <c r="C53" s="10"/>
      <c r="D53" s="10"/>
      <c r="E53" s="10"/>
      <c r="F53" s="2"/>
      <c r="G53" s="71"/>
      <c r="H53" s="71"/>
    </row>
    <row r="54" spans="2:8" x14ac:dyDescent="0.25">
      <c r="B54" s="10"/>
      <c r="C54" s="10"/>
      <c r="D54" s="10"/>
      <c r="E54" s="10"/>
      <c r="F54" s="2"/>
    </row>
    <row r="55" spans="2:8" x14ac:dyDescent="0.25">
      <c r="B55" s="10"/>
      <c r="C55" s="10"/>
      <c r="D55" s="10"/>
      <c r="E55" s="10"/>
      <c r="F55" s="2"/>
    </row>
    <row r="56" spans="2:8" x14ac:dyDescent="0.25">
      <c r="B56" s="10"/>
      <c r="C56" s="10"/>
      <c r="D56" s="10"/>
      <c r="E56" s="10"/>
      <c r="F56" s="2"/>
    </row>
    <row r="57" spans="2:8" x14ac:dyDescent="0.25">
      <c r="B57" s="10"/>
      <c r="C57" s="39"/>
      <c r="D57" s="39"/>
      <c r="E57" s="39"/>
      <c r="F57" s="3"/>
    </row>
    <row r="58" spans="2:8" ht="15.75" x14ac:dyDescent="0.25">
      <c r="B58" s="92"/>
      <c r="C58" s="92"/>
      <c r="D58" s="92"/>
      <c r="E58" s="92"/>
      <c r="F58" s="92"/>
    </row>
    <row r="59" spans="2:8" x14ac:dyDescent="0.25">
      <c r="B59" s="10"/>
      <c r="C59" s="39"/>
      <c r="D59" s="39"/>
      <c r="E59" s="39"/>
      <c r="F59" s="3"/>
    </row>
    <row r="60" spans="2:8" ht="18.75" x14ac:dyDescent="0.3">
      <c r="B60" s="102" t="s">
        <v>71</v>
      </c>
      <c r="C60" s="102"/>
      <c r="D60" s="102"/>
      <c r="E60" s="102"/>
      <c r="F60" s="102"/>
      <c r="G60" s="82"/>
    </row>
    <row r="61" spans="2:8" ht="18.75" x14ac:dyDescent="0.3">
      <c r="B61" s="103" t="s">
        <v>72</v>
      </c>
      <c r="C61" s="103"/>
      <c r="D61" s="103"/>
      <c r="E61" s="103"/>
      <c r="F61" s="103"/>
      <c r="G61" s="82"/>
    </row>
    <row r="62" spans="2:8" ht="18" customHeight="1" x14ac:dyDescent="0.3">
      <c r="B62" s="83"/>
      <c r="C62" s="83"/>
      <c r="D62" s="83"/>
      <c r="E62" s="83"/>
      <c r="F62" s="83"/>
      <c r="G62" s="82"/>
    </row>
    <row r="63" spans="2:8" ht="18.75" customHeight="1" x14ac:dyDescent="0.3">
      <c r="B63" s="84"/>
      <c r="C63" s="84"/>
      <c r="D63" s="83"/>
      <c r="E63" s="83"/>
      <c r="F63" s="85"/>
      <c r="G63" s="82"/>
    </row>
    <row r="64" spans="2:8" ht="18" customHeight="1" x14ac:dyDescent="0.3">
      <c r="B64" s="104" t="s">
        <v>61</v>
      </c>
      <c r="C64" s="104"/>
      <c r="D64" s="86"/>
      <c r="E64" s="102" t="s">
        <v>74</v>
      </c>
      <c r="F64" s="102"/>
      <c r="G64" s="82"/>
    </row>
    <row r="65" spans="2:7" ht="18.75" x14ac:dyDescent="0.3">
      <c r="B65" s="103" t="s">
        <v>39</v>
      </c>
      <c r="C65" s="103"/>
      <c r="D65" s="87"/>
      <c r="E65" s="103" t="s">
        <v>75</v>
      </c>
      <c r="F65" s="103"/>
      <c r="G65" s="88"/>
    </row>
    <row r="66" spans="2:7" ht="16.5" customHeight="1" x14ac:dyDescent="0.25">
      <c r="B66" s="70"/>
      <c r="C66" s="70"/>
      <c r="D66" s="70"/>
      <c r="E66" s="70"/>
      <c r="F66" s="70"/>
    </row>
    <row r="67" spans="2:7" ht="54.75" customHeight="1" x14ac:dyDescent="0.25">
      <c r="B67" s="96" t="s">
        <v>73</v>
      </c>
      <c r="C67" s="96"/>
      <c r="D67" s="96"/>
      <c r="E67" s="96"/>
      <c r="F67" s="96"/>
    </row>
    <row r="68" spans="2:7" x14ac:dyDescent="0.25">
      <c r="B68" s="91"/>
      <c r="C68" s="91"/>
      <c r="D68" s="91"/>
      <c r="E68" s="91"/>
      <c r="F68" s="91"/>
    </row>
    <row r="69" spans="2:7" x14ac:dyDescent="0.25">
      <c r="B69" s="93"/>
      <c r="C69" s="93"/>
      <c r="D69" s="93"/>
      <c r="E69" s="93"/>
      <c r="F69" s="93"/>
    </row>
    <row r="70" spans="2:7" x14ac:dyDescent="0.25">
      <c r="B70" s="93"/>
      <c r="C70" s="93"/>
      <c r="D70" s="93"/>
      <c r="E70" s="93"/>
      <c r="F70" s="93"/>
    </row>
    <row r="74" spans="2:7" x14ac:dyDescent="0.25">
      <c r="B74" s="91"/>
      <c r="C74" s="91"/>
      <c r="D74" s="91"/>
      <c r="E74" s="91"/>
      <c r="F74" s="91"/>
    </row>
    <row r="75" spans="2:7" x14ac:dyDescent="0.25">
      <c r="B75" s="95"/>
      <c r="C75" s="95"/>
      <c r="D75" s="95"/>
      <c r="E75" s="95"/>
      <c r="F75" s="95"/>
    </row>
    <row r="76" spans="2:7" x14ac:dyDescent="0.25">
      <c r="B76" s="57"/>
      <c r="C76" s="57"/>
      <c r="D76" s="57"/>
      <c r="E76" s="57"/>
      <c r="F76" s="57"/>
    </row>
    <row r="77" spans="2:7" x14ac:dyDescent="0.25">
      <c r="B77" s="91"/>
      <c r="C77" s="91"/>
      <c r="D77" s="91"/>
      <c r="E77" s="91"/>
      <c r="F77" s="91"/>
    </row>
    <row r="78" spans="2:7" x14ac:dyDescent="0.25">
      <c r="B78" s="36"/>
      <c r="C78" s="36"/>
      <c r="D78" s="36"/>
      <c r="E78" s="36"/>
      <c r="F78" s="36"/>
    </row>
    <row r="81" spans="3:5" x14ac:dyDescent="0.25">
      <c r="C81" s="81"/>
      <c r="D81" s="81"/>
      <c r="E81" s="81"/>
    </row>
    <row r="93" spans="3:5" x14ac:dyDescent="0.25">
      <c r="C93" s="50"/>
    </row>
  </sheetData>
  <mergeCells count="19">
    <mergeCell ref="B6:F6"/>
    <mergeCell ref="B5:F5"/>
    <mergeCell ref="B69:F70"/>
    <mergeCell ref="B74:F74"/>
    <mergeCell ref="B58:F58"/>
    <mergeCell ref="B10:F10"/>
    <mergeCell ref="B11:F11"/>
    <mergeCell ref="B12:F12"/>
    <mergeCell ref="B60:F60"/>
    <mergeCell ref="B61:F61"/>
    <mergeCell ref="B64:C64"/>
    <mergeCell ref="B65:C65"/>
    <mergeCell ref="E64:F64"/>
    <mergeCell ref="E65:F65"/>
    <mergeCell ref="B75:F75"/>
    <mergeCell ref="B77:F77"/>
    <mergeCell ref="B67:F67"/>
    <mergeCell ref="B68:F68"/>
    <mergeCell ref="B8:F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 </vt:lpstr>
      <vt:lpstr>ABRIL</vt:lpstr>
      <vt:lpstr>MAYO </vt:lpstr>
      <vt:lpstr>NOVIEMBRE</vt:lpstr>
      <vt:lpstr>NOVIEMBRE!Área_de_impresión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Yessica Capellan</cp:lastModifiedBy>
  <cp:lastPrinted>2022-01-07T17:46:42Z</cp:lastPrinted>
  <dcterms:created xsi:type="dcterms:W3CDTF">2019-05-08T13:40:36Z</dcterms:created>
  <dcterms:modified xsi:type="dcterms:W3CDTF">2022-01-12T18:19:09Z</dcterms:modified>
</cp:coreProperties>
</file>